
<file path=[Content_Types].xml><?xml version="1.0" encoding="utf-8"?>
<Types xmlns="http://schemas.openxmlformats.org/package/2006/content-types"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 activeTab="4"/>
  </bookViews>
  <sheets>
    <sheet name="Sheet1" sheetId="1" r:id="rId1"/>
    <sheet name="Januari 2024" sheetId="2" r:id="rId2"/>
    <sheet name="Januari 2024 (2)" sheetId="4" r:id="rId3"/>
    <sheet name="Sheet2" sheetId="3" r:id="rId4"/>
    <sheet name="Sheet2 (2)" sheetId="5" r:id="rId5"/>
  </sheets>
  <definedNames>
    <definedName name="_xlnm.Print_Area" localSheetId="0">Sheet1!$A$3:$E$57</definedName>
    <definedName name="_xlnm.Print_Area" localSheetId="1">'Januari 2024'!$A$3:$E$57</definedName>
    <definedName name="_xlnm.Print_Area" localSheetId="3">Sheet2!$A$1:$E$60</definedName>
    <definedName name="_xlnm.Print_Area" localSheetId="2">'Januari 2024 (2)'!$A$3:$E$57</definedName>
    <definedName name="_xlnm.Print_Area" localSheetId="4">'Sheet2 (2)'!$A$1:$E$60</definedName>
  </definedNames>
  <calcPr calcId="144525"/>
</workbook>
</file>

<file path=xl/sharedStrings.xml><?xml version="1.0" encoding="utf-8"?>
<sst xmlns="http://schemas.openxmlformats.org/spreadsheetml/2006/main" count="294" uniqueCount="90">
  <si>
    <t>Bulan</t>
  </si>
  <si>
    <t>PENGADILAN TINGGI AGAMA PADANG</t>
  </si>
  <si>
    <t>Jl. By Pass KM. 24 Anak Air, Batipuh Panjang, Koto Tangah</t>
  </si>
  <si>
    <t>Telp. (0751) 7054806, Fax. (0751) 40537</t>
  </si>
  <si>
    <t>Website: www.pta-padang.go.id Email: admin@pta-padang.go.id</t>
  </si>
  <si>
    <t>PADANG – 25179</t>
  </si>
  <si>
    <t>Padang, 06 Oktober 2023</t>
  </si>
  <si>
    <t>Nomor</t>
  </si>
  <si>
    <t>:  2684/PAN.PTA.W3-A/HK2.6/X/2023</t>
  </si>
  <si>
    <t>Lamp.</t>
  </si>
  <si>
    <t>: 1 (Satu) rangkap</t>
  </si>
  <si>
    <t>Hal</t>
  </si>
  <si>
    <r>
      <rPr>
        <b/>
        <sz val="12"/>
        <color rgb="FF008000"/>
        <rFont val="Segoe UI"/>
        <charset val="1"/>
      </rPr>
      <t>2684/PAN.PTA.W3-A/HK2.6/X/2023</t>
    </r>
  </si>
  <si>
    <t xml:space="preserve"> </t>
  </si>
  <si>
    <t>KepadaYth:</t>
  </si>
  <si>
    <t>Direktur Jenderal Badan Peradilan Agama MARI</t>
  </si>
  <si>
    <t>C/q Direktur Pembinaan Administrasi Peradilan Agama</t>
  </si>
  <si>
    <t xml:space="preserve">Gedung Sekretariat MARI Jl. Jend. A. Yani (By Pass) Kav. 58 </t>
  </si>
  <si>
    <t>Jakarta Pusat - 10310</t>
  </si>
  <si>
    <t>Assalamu’alaikum, Wr. Wb.,</t>
  </si>
  <si>
    <t>No.</t>
  </si>
  <si>
    <t>Jenis Surat</t>
  </si>
  <si>
    <t>Jumlah</t>
  </si>
  <si>
    <t>1 lembar</t>
  </si>
  <si>
    <t>2 lembar</t>
  </si>
  <si>
    <t>Demikian kami sampaikan, atas perhatiannya diucapkan terima kasih.</t>
  </si>
  <si>
    <t>Tembusan Kepada:</t>
  </si>
  <si>
    <t>Yth. Bpk. Ketua Pengadilan Tinggi Agama Padang (sebagai laporan).</t>
  </si>
  <si>
    <t>Padang, 06 Februari 2023</t>
  </si>
  <si>
    <t>Padang, 05 Maret 2023</t>
  </si>
  <si>
    <r>
      <t xml:space="preserve">:  </t>
    </r>
    <r>
      <rPr>
        <b/>
        <sz val="11"/>
        <color theme="0"/>
        <rFont val="Times New Roman"/>
        <charset val="134"/>
      </rPr>
      <t>2684</t>
    </r>
    <r>
      <rPr>
        <b/>
        <sz val="11"/>
        <color theme="1"/>
        <rFont val="Times New Roman"/>
        <charset val="134"/>
      </rPr>
      <t>/PAN.PTA.W3-A/HK2.6/III/2024</t>
    </r>
  </si>
  <si>
    <t>MAHKAMAH AGUNG REPUBLIK INDONESIA
DIREKTORAT JENDERAL BADAN PERADILAN AGAMA
PENGADILAN TINGGI AGAMA PADANG</t>
  </si>
  <si>
    <t>Jl. By Pass Km 24 Anak Air, Batipuh Panjang, Koto Tangah</t>
  </si>
  <si>
    <r>
      <rPr>
        <b/>
        <sz val="10"/>
        <color theme="1"/>
        <rFont val="Times New Roman"/>
        <charset val="134"/>
      </rPr>
      <t xml:space="preserve">Padang, Sumatera Barat 25171 </t>
    </r>
    <r>
      <rPr>
        <b/>
        <sz val="10"/>
        <color theme="4"/>
        <rFont val="Times New Roman"/>
        <charset val="134"/>
      </rPr>
      <t>www.pta-padang.go.id, admin@pta-padang.go.id</t>
    </r>
  </si>
  <si>
    <t>Padang, 06 Februari 2024</t>
  </si>
  <si>
    <r>
      <rPr>
        <b/>
        <sz val="11"/>
        <color theme="1"/>
        <rFont val="Times New Roman"/>
        <charset val="134"/>
      </rPr>
      <t xml:space="preserve">:  </t>
    </r>
    <r>
      <rPr>
        <b/>
        <sz val="11"/>
        <rFont val="Times New Roman"/>
        <charset val="134"/>
      </rPr>
      <t>0622</t>
    </r>
    <r>
      <rPr>
        <b/>
        <sz val="11"/>
        <color theme="1"/>
        <rFont val="Times New Roman"/>
        <charset val="134"/>
      </rPr>
      <t>/PAN.PTA.W3-A/HK2.6/II/2024</t>
    </r>
  </si>
  <si>
    <t>:  Laporan Perkara bulan Januari 2024</t>
  </si>
  <si>
    <t xml:space="preserve">Bersama ini kami sampaikan Laporan Perkara Pengadilan Tinggi Agama Padang bulan Januari dengan rincian sebagai berikut : </t>
  </si>
  <si>
    <t>Laporan Perkara Banding yang Diterima pada Pengadilan Tinggi Agama Padang (Rk.1) bulan Januari 2024</t>
  </si>
  <si>
    <t>Laporan Perkara Banding yang Diputus Pada Pengadilan Tinggi Agama Padang (Rk.2) bulan Januari 2024</t>
  </si>
  <si>
    <t>Laporan Perkara yang Diterima pada Pengadilan Agama Sewilayah Pengadilan Tinggi Agama Padang (Rk.3) bulan Januari 2024</t>
  </si>
  <si>
    <t>Laporan Perkara yang Diputus pada Pengadilan Agama sewilayah Pengadilan Tinggi Agama Padang (Rk.4) bulan Januari 2024</t>
  </si>
  <si>
    <t>Laporan Faktor-faktor Penyebab terjadinya Perceraian pada Pengadilan Agama sewilayah Pengadilan Tinggi Agama Padang (Rk.5) bulan Januari 2024</t>
  </si>
  <si>
    <t>Laporan Perkara Khusus PP No. 10 Tahun 1983 jo. PP. No. 45 Tahun 1990 pada Pengadilan Agama sewilayah Pengadilan Tinggi Agama. Padang (Rk.6) bulan Januari 2024</t>
  </si>
  <si>
    <t>Rekapitulasi Laporan Keuangan Perkara Pada Pengadilan Agama sewilayah  Pengadilan Tinggi Agama Padang (RK-7) bulan Januari 2024</t>
  </si>
  <si>
    <t>Rekapitulasi Keuangan Perkara Pada Pengadilan Tinggi Agama Padang dan Pengadilan Agama sewilayah Pengadilan Tinggi Agama Padang (RK-7a) bulan Januari 2024</t>
  </si>
  <si>
    <t>Laporan Pelaksanaan Sidang Keliling Pada Pengadilan Agama sewilayah Pengadilan Tinggi Agama Padang (RK-8a) bulan Januari 2024</t>
  </si>
  <si>
    <t>Laporan Pelaksanaan Sidang Prodeo Pada Pengadilan Agama sewilayah Wilayah Pengadilan Tinggi Agama Padang (RK-8b) bulan Januari 2024</t>
  </si>
  <si>
    <t>Laporan Pelaksanaan Sidang Posbakum Pada Pengadilan Agama sewilayah Pengadilan Tinggi Agama Padang (RK-8c) bulan Januari 2024</t>
  </si>
  <si>
    <t>Rekapitulasi Perkara yang dimohonkan Banding, Kasasi, Peninjauan Kembali, dan Eksekusi Pada Pengadilan Agama sewilayah Pengadilan Tinggi Agama Padang (RK-9) bulan Januari 2024</t>
  </si>
  <si>
    <t>Rekapitulasi Laporan Mediasi Pada Pengadilan Agama sewilayah Pengadilan Tinggi Agama Padang (RK-10) bulan Januari 2024</t>
  </si>
  <si>
    <t>Rekapitulasi Penerimaan Hak- Hak Kepaniteraan (HHK) Pada Pengadilan Agama sewilayah Pengadilan Tinggi Agama Padang (RK-11a) bulan Januari 2024</t>
  </si>
  <si>
    <t>Rekapitulasi Hak- Hak Kepaniteraan Lainnya (HHKL) Pada Pengadilan Agama sewilayah Pengadilan Tinggi Agama Padang (RK-11b) bulan Januari 2024</t>
  </si>
  <si>
    <t>Rekapitulasi Tingkat Penyelesaian Perkara Pada Pengadilan Tinggi Agama Padang dan Pengadilan Agama sewilayah Pengadilan Tinggi Agama Padang (RK-12) bulan Januari 2024</t>
  </si>
  <si>
    <t>Rekapitulasi Laporan Layanan Meja E-Court Pengadilan Agama sewilayah Pengadilan Tinggi Agama Padang (RK-13) bulan Januari 2024</t>
  </si>
  <si>
    <t>Rekapitulasi Laporan Persidangan Elektonik Pengadilan Agama sewilayah Pengadilan Tinggi Agama Padang (RK-14.a) bulan Januari 2024</t>
  </si>
  <si>
    <t>Rekapitulasi Laporan Persidangan Elektonik Pengadilan Agama sewilayah Pengadilan Tinggi Agama Padang (RK-14.b) bulan Januari 2024</t>
  </si>
  <si>
    <t>Laporan Keadaan Perkara pada Pengadilan Tinggi Agama Padang (LII-PA.1) Bulan Januari 2024</t>
  </si>
  <si>
    <t>Laporan Tentang Kegiatan Hakim pada Pengadilan Tinggi Agama Padang (LII-PA.2) Bulan Januari 2024</t>
  </si>
  <si>
    <t>Laporan Keuangan Perkara pada Pengadilan Tinggi Agama Padang (LII-PA.3) Bulan Januari 2024</t>
  </si>
  <si>
    <t>Rekapitulasi Laporan Keuangan Perkara Pada Pengadilan Agama sewilayah  Pengadilan Tinggi Agama Padang (RK-7) bulan Desember 2023</t>
  </si>
  <si>
    <t>Rekapitulasi Keuangan Perkara Pada Pengadilan Tinggi Agama Padang dan Pengadilan Agama sewilayah Pengadilan Tinggi Agama Padang (RK-7a) bulan Desember 2023</t>
  </si>
  <si>
    <t>Rekapitulasi Laporan Keuangan Perkara Pada Pengadilan Agama sewilayah  Pengadilan Tinggi Agama Padang (RK-7) bulan Januari sd Desember 2023</t>
  </si>
  <si>
    <t>Rekapitulasi Keuangan Perkara Pada Pengadilan Tinggi Agama Padang dan Pengadilan Agama sewilayah Pengadilan Tinggi Agama Padang (RK-7a) bulan Januari sd Desember 2023</t>
  </si>
  <si>
    <t>Padang, 06 Maret 2024</t>
  </si>
  <si>
    <r>
      <t xml:space="preserve">: </t>
    </r>
    <r>
      <rPr>
        <b/>
        <sz val="11"/>
        <color theme="0"/>
        <rFont val="Times New Roman"/>
        <charset val="134"/>
      </rPr>
      <t xml:space="preserve"> 0622</t>
    </r>
    <r>
      <rPr>
        <b/>
        <sz val="11"/>
        <color theme="1"/>
        <rFont val="Times New Roman"/>
        <charset val="134"/>
      </rPr>
      <t>/PAN.PTA.W3-A/HK2.6/III/2024</t>
    </r>
  </si>
  <si>
    <t>:  Laporan Perkara bulan Februari 2024</t>
  </si>
  <si>
    <t>Laporan Perkara Banding yang Diterima pada Pengadilan Tinggi Agama Padang (Rk.1) bulan Februari 2024</t>
  </si>
  <si>
    <t>Laporan Perkara Banding yang Diputus Pada Pengadilan Tinggi Agama Padang (Rk.2) bulan Februari 2024</t>
  </si>
  <si>
    <t>Laporan Perkara yang Diterima pada Pengadilan Agama Sewilayah Pengadilan Tinggi Agama Padang (Rk.3) bulan Februari 2024</t>
  </si>
  <si>
    <t>Laporan Perkara yang Diputus pada Pengadilan Agama sewilayah Pengadilan Tinggi Agama Padang (Rk.4) bulan Februari 2024</t>
  </si>
  <si>
    <t>Laporan Faktor-faktor Penyebab terjadinya Perceraian pada Pengadilan Agama sewilayah Pengadilan Tinggi Agama Padang (Rk.5) bulan Februari 2024</t>
  </si>
  <si>
    <t>Laporan Perkara Khusus PP No. 10 Tahun 1983 jo. PP. No. 45 Tahun 1990 pada Pengadilan Agama sewilayah Pengadilan Tinggi Agama. Padang (Rk.6) bulan Februari 2024</t>
  </si>
  <si>
    <t>Rekapitulasi Laporan Keuangan Perkara Pada Pengadilan Agama sewilayah  Pengadilan Tinggi Agama Padang (RK-7) bulan Februari 2024</t>
  </si>
  <si>
    <t>Rekapitulasi Keuangan Perkara Pada Pengadilan Tinggi Agama Padang dan Pengadilan Agama sewilayah Pengadilan Tinggi Agama Padang (RK-7a) bulan Februari 2024</t>
  </si>
  <si>
    <t>Laporan Pelaksanaan Sidang Keliling Pada Pengadilan Agama sewilayah Pengadilan Tinggi Agama Padang (RK-8a) bulan Februari 2024</t>
  </si>
  <si>
    <t>Laporan Pelaksanaan Sidang Prodeo Pada Pengadilan Agama sewilayah Wilayah Pengadilan Tinggi Agama Padang (RK-8b) bulan Februari 2024</t>
  </si>
  <si>
    <t>Laporan Pelaksanaan Sidang Posbakum Pada Pengadilan Agama sewilayah Pengadilan Tinggi Agama Padang (RK-8c) bulan Februari 2024</t>
  </si>
  <si>
    <t>Rekapitulasi Perkara yang dimohonkan Banding, Kasasi, Peninjauan Kembali, dan Eksekusi Pada Pengadilan Agama sewilayah Pengadilan Tinggi Agama Padang (RK-9) bulan Februari 2024</t>
  </si>
  <si>
    <t>Rekapitulasi Laporan Mediasi Pada Pengadilan Agama sewilayah Pengadilan Tinggi Agama Padang (RK-10) bulan Februari 2024</t>
  </si>
  <si>
    <t>Rekapitulasi Penerimaan Hak- Hak Kepaniteraan (HHK) Pada Pengadilan Agama sewilayah Pengadilan Tinggi Agama Padang (RK-11a) bulan Februari 2024</t>
  </si>
  <si>
    <t>Rekapitulasi Hak- Hak Kepaniteraan Lainnya (HHKL) Pada Pengadilan Agama sewilayah Pengadilan Tinggi Agama Padang (RK-11b) bulan Februari 2024</t>
  </si>
  <si>
    <t>Rekapitulasi Tingkat Penyelesaian Perkara Pada Pengadilan Tinggi Agama Padang dan Pengadilan Agama sewilayah Pengadilan Tinggi Agama Padang (RK-12) bulan Februari 2024</t>
  </si>
  <si>
    <t>Rekapitulasi Laporan Layanan Meja E-Court Pengadilan Agama sewilayah Pengadilan Tinggi Agama Padang (RK-13) bulan Februari 2024</t>
  </si>
  <si>
    <t>Rekapitulasi Laporan Persidangan Elektonik Pengadilan Agama sewilayah Pengadilan Tinggi Agama Padang (RK-14.a) bulan Februari 2024</t>
  </si>
  <si>
    <t>Rekapitulasi Laporan Persidangan Elektonik Pengadilan Agama sewilayah Pengadilan Tinggi Agama Padang (RK-14.b) bulan Februari 2024</t>
  </si>
  <si>
    <t>Laporan Keadaan Perkara pada Pengadilan Tinggi Agama Padang (LII-PA.1) Bulan Februari 2024</t>
  </si>
  <si>
    <t>Laporan Tentang Kegiatan Hakim pada Pengadilan Tinggi Agama Padang (LII-PA.2) Bulan Februari 2024</t>
  </si>
  <si>
    <t>Laporan Keuangan Perkara pada Pengadilan Tinggi Agama Padang (LII-PA.3) Bulan Februari 2024</t>
  </si>
  <si>
    <t>Rekapitulasi Laporan Keuangan Perkara Pada Pengadilan Agama sewilayah  Pengadilan Tinggi Agama Padang (RK-10) bulan Januari 2024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</si>
</sst>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176" formatCode="_(* #,##0.00_);_(* \(#,##0.00\);_(* &quot;-&quot;??_);_(@_)"/>
    <numFmt numFmtId="177" formatCode="_-&quot;Rp&quot;* #,##0.00_-;\-&quot;Rp&quot;* #,##0.00_-;_-&quot;Rp&quot;* &quot;-&quot;??_-;_-@_-"/>
    <numFmt numFmtId="178" formatCode="_(* #,##0_);_(* \(#,##0\);_(* &quot;-&quot;_);_(@_)"/>
    <numFmt numFmtId="179" formatCode="_-&quot;Rp&quot;* #,##0_-;\-&quot;Rp&quot;* #,##0_-;_-&quot;Rp&quot;* &quot;-&quot;??_-;_-@_-"/>
    <numFmt numFmtId="180" formatCode="mmmm\ yyyy"/>
    <numFmt numFmtId="181" formatCode="dd/mm/yyyy;@"/>
    <numFmt numFmtId="182" formatCode="dd/mm/yy;@"/>
  </numFmts>
  <fonts count="41">
    <font>
      <sz val="11"/>
      <color theme="1"/>
      <name val="Calibri"/>
      <charset val="1"/>
      <scheme val="minor"/>
    </font>
    <font>
      <b/>
      <sz val="14"/>
      <color theme="1"/>
      <name val="Times New Roman"/>
      <charset val="134"/>
    </font>
    <font>
      <sz val="11"/>
      <name val="Times New Roman"/>
      <charset val="134"/>
    </font>
    <font>
      <b/>
      <sz val="10"/>
      <color theme="1"/>
      <name val="Times New Roman"/>
      <charset val="134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sz val="4"/>
      <color theme="1"/>
      <name val="Times New Roman"/>
      <charset val="134"/>
    </font>
    <font>
      <b/>
      <u/>
      <sz val="11"/>
      <color theme="1"/>
      <name val="Times New Roman"/>
      <charset val="134"/>
    </font>
    <font>
      <i/>
      <sz val="11"/>
      <color theme="1"/>
      <name val="Times New Roman"/>
      <charset val="134"/>
    </font>
    <font>
      <sz val="5"/>
      <color theme="1"/>
      <name val="Times New Roman"/>
      <charset val="134"/>
    </font>
    <font>
      <i/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0"/>
      <color theme="1"/>
      <name val="Times New Roman"/>
      <charset val="134"/>
    </font>
    <font>
      <b/>
      <sz val="19"/>
      <color theme="1"/>
      <name val="Times New Roman"/>
      <charset val="134"/>
    </font>
    <font>
      <b/>
      <sz val="9"/>
      <color theme="1"/>
      <name val="Times New Roman"/>
      <charset val="134"/>
    </font>
    <font>
      <u/>
      <sz val="11"/>
      <color theme="10"/>
      <name val="Times New Roman"/>
      <charset val="134"/>
    </font>
    <font>
      <b/>
      <sz val="15"/>
      <color theme="1"/>
      <name val="Times New Roman"/>
      <charset val="134"/>
    </font>
    <font>
      <b/>
      <sz val="12"/>
      <color rgb="FF008000"/>
      <name val="Segoe UI"/>
      <charset val="1"/>
    </font>
    <font>
      <sz val="11"/>
      <color theme="1"/>
      <name val="Calibri"/>
      <charset val="134"/>
      <scheme val="minor"/>
    </font>
    <font>
      <u/>
      <sz val="11"/>
      <color theme="1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0"/>
      <color theme="4"/>
      <name val="Times New Roman"/>
      <charset val="134"/>
    </font>
    <font>
      <b/>
      <sz val="11"/>
      <color theme="0"/>
      <name val="Times New Roman"/>
      <charset val="134"/>
    </font>
    <font>
      <b/>
      <sz val="1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8" fillId="0" borderId="0" applyFont="0" applyFill="0" applyBorder="0" applyAlignment="0" applyProtection="0">
      <alignment vertical="center"/>
    </xf>
    <xf numFmtId="177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178" fontId="18" fillId="0" borderId="0" applyFont="0" applyFill="0" applyBorder="0" applyAlignment="0" applyProtection="0">
      <alignment vertical="center"/>
    </xf>
    <xf numFmtId="179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18" fillId="3" borderId="3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" borderId="6" applyNumberFormat="0" applyAlignment="0" applyProtection="0">
      <alignment vertical="center"/>
    </xf>
    <xf numFmtId="0" fontId="28" fillId="5" borderId="7" applyNumberFormat="0" applyAlignment="0" applyProtection="0">
      <alignment vertical="center"/>
    </xf>
    <xf numFmtId="0" fontId="29" fillId="5" borderId="6" applyNumberFormat="0" applyAlignment="0" applyProtection="0">
      <alignment vertical="center"/>
    </xf>
    <xf numFmtId="0" fontId="30" fillId="6" borderId="8" applyNumberFormat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</cellStyleXfs>
  <cellXfs count="4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6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indent="7"/>
    </xf>
    <xf numFmtId="180" fontId="4" fillId="0" borderId="0" xfId="0" applyNumberFormat="1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8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1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0" xfId="0" applyFont="1" applyAlignment="1"/>
    <xf numFmtId="1" fontId="4" fillId="0" borderId="2" xfId="0" applyNumberFormat="1" applyFont="1" applyBorder="1" applyAlignment="1">
      <alignment horizontal="center" vertical="top"/>
    </xf>
    <xf numFmtId="0" fontId="4" fillId="2" borderId="2" xfId="0" applyFont="1" applyFill="1" applyBorder="1" applyAlignment="1">
      <alignment horizontal="justify" vertical="top"/>
    </xf>
    <xf numFmtId="0" fontId="4" fillId="0" borderId="2" xfId="0" applyFont="1" applyBorder="1" applyAlignment="1">
      <alignment horizontal="center" vertical="top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181" fontId="4" fillId="0" borderId="0" xfId="0" applyNumberFormat="1" applyFont="1" applyAlignment="1">
      <alignment vertical="top"/>
    </xf>
    <xf numFmtId="182" fontId="4" fillId="0" borderId="0" xfId="0" applyNumberFormat="1" applyFont="1" applyAlignment="1">
      <alignment vertical="top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6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0" xfId="0" applyFont="1"/>
    <xf numFmtId="1" fontId="4" fillId="0" borderId="0" xfId="0" applyNumberFormat="1" applyFont="1" applyBorder="1" applyAlignment="1">
      <alignment horizontal="center" vertical="top"/>
    </xf>
    <xf numFmtId="0" fontId="4" fillId="2" borderId="0" xfId="0" applyFont="1" applyFill="1" applyBorder="1" applyAlignment="1">
      <alignment horizontal="justify" vertical="top"/>
    </xf>
    <xf numFmtId="0" fontId="4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5" Type="http://schemas.openxmlformats.org/officeDocument/2006/relationships/image" Target="../media/image5.jpe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5" Type="http://schemas.openxmlformats.org/officeDocument/2006/relationships/image" Target="../media/image5.jpe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5" Type="http://schemas.openxmlformats.org/officeDocument/2006/relationships/image" Target="../media/image5.jpe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256253</xdr:colOff>
      <xdr:row>2</xdr:row>
      <xdr:rowOff>66675</xdr:rowOff>
    </xdr:from>
    <xdr:to>
      <xdr:col>1</xdr:col>
      <xdr:colOff>360415</xdr:colOff>
      <xdr:row>6</xdr:row>
      <xdr:rowOff>161925</xdr:rowOff>
    </xdr:to>
    <xdr:pic>
      <xdr:nvPicPr>
        <xdr:cNvPr id="3" name="Picture 12" descr="PTA Padang"/>
        <xdr:cNvPicPr>
          <a:picLocks noChangeAspect="1" noChangeArrowheads="1"/>
        </xdr:cNvPicPr>
      </xdr:nvPicPr>
      <xdr:blipFill>
        <a:blip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55905" y="447675"/>
          <a:ext cx="71374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2047875</xdr:colOff>
      <xdr:row>46</xdr:row>
      <xdr:rowOff>104775</xdr:rowOff>
    </xdr:from>
    <xdr:to>
      <xdr:col>3</xdr:col>
      <xdr:colOff>1590040</xdr:colOff>
      <xdr:row>55</xdr:row>
      <xdr:rowOff>141605</xdr:rowOff>
    </xdr:to>
    <xdr:sp>
      <xdr:nvSpPr>
        <xdr:cNvPr id="2" name="TextBox 1"/>
        <xdr:cNvSpPr txBox="1"/>
      </xdr:nvSpPr>
      <xdr:spPr>
        <a:xfrm>
          <a:off x="3400425" y="17400270"/>
          <a:ext cx="3190240" cy="19037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Wassalam,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Panitera Pengadilan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Tinggi Agama Padang,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b="1">
              <a:latin typeface="Times New Roman" panose="02020603050405020304" pitchFamily="18" charset="0"/>
              <a:cs typeface="Times New Roman" panose="02020603050405020304" pitchFamily="18" charset="0"/>
              <a:sym typeface="+mn-ea"/>
            </a:rPr>
            <a:t>Drs. SYAFRUDDIN</a:t>
          </a:r>
          <a:endParaRPr lang="en-US" b="1">
            <a:latin typeface="Times New Roman" panose="02020603050405020304" pitchFamily="18" charset="0"/>
            <a:cs typeface="Times New Roman" panose="02020603050405020304" pitchFamily="18" charset="0"/>
            <a:sym typeface="+mn-ea"/>
          </a:endParaRPr>
        </a:p>
        <a:p>
          <a:r>
            <a:rPr lang="id-ID" altLang="en-US" b="1">
              <a:latin typeface="Times New Roman" panose="02020603050405020304" pitchFamily="18" charset="0"/>
              <a:cs typeface="Times New Roman" panose="02020603050405020304" pitchFamily="18" charset="0"/>
              <a:sym typeface="+mn-ea"/>
            </a:rPr>
            <a:t>NIP. </a:t>
          </a:r>
          <a:r>
            <a:rPr lang="en-US" sz="1100" b="0">
              <a:latin typeface="Times New Roman" panose="02020603050405020304" pitchFamily="18" charset="0"/>
              <a:cs typeface="Times New Roman" panose="02020603050405020304" pitchFamily="18" charset="0"/>
            </a:rPr>
            <a:t>196210141994031001</a:t>
          </a:r>
          <a:endParaRPr lang="en-US" sz="1100" b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 b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76200</xdr:colOff>
      <xdr:row>42</xdr:row>
      <xdr:rowOff>228600</xdr:rowOff>
    </xdr:from>
    <xdr:to>
      <xdr:col>8</xdr:col>
      <xdr:colOff>200423</xdr:colOff>
      <xdr:row>48</xdr:row>
      <xdr:rowOff>116529</xdr:rowOff>
    </xdr:to>
    <xdr:pic>
      <xdr:nvPicPr>
        <xdr:cNvPr id="5" name="Picture 4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2900" y="16316325"/>
          <a:ext cx="1343025" cy="1485900"/>
        </a:xfrm>
        <a:prstGeom prst="rect">
          <a:avLst/>
        </a:prstGeom>
      </xdr:spPr>
    </xdr:pic>
    <xdr:clientData/>
  </xdr:twoCellAnchor>
  <xdr:twoCellAnchor editAs="oneCell">
    <xdr:from>
      <xdr:col>6</xdr:col>
      <xdr:colOff>222250</xdr:colOff>
      <xdr:row>44</xdr:row>
      <xdr:rowOff>20955</xdr:rowOff>
    </xdr:from>
    <xdr:to>
      <xdr:col>8</xdr:col>
      <xdr:colOff>295274</xdr:colOff>
      <xdr:row>48</xdr:row>
      <xdr:rowOff>40544</xdr:rowOff>
    </xdr:to>
    <xdr:pic>
      <xdr:nvPicPr>
        <xdr:cNvPr id="4" name="Picture 3"/>
        <xdr:cNvPicPr>
          <a:picLocks noChangeAspect="1"/>
        </xdr:cNvPicPr>
      </xdr:nvPicPr>
      <xdr:blipFill>
        <a:blip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8950" y="16870680"/>
          <a:ext cx="1291590" cy="855345"/>
        </a:xfrm>
        <a:prstGeom prst="rect">
          <a:avLst/>
        </a:prstGeom>
      </xdr:spPr>
    </xdr:pic>
    <xdr:clientData/>
  </xdr:twoCellAnchor>
  <xdr:twoCellAnchor>
    <xdr:from>
      <xdr:col>8</xdr:col>
      <xdr:colOff>106680</xdr:colOff>
      <xdr:row>44</xdr:row>
      <xdr:rowOff>76200</xdr:rowOff>
    </xdr:from>
    <xdr:to>
      <xdr:col>11</xdr:col>
      <xdr:colOff>610235</xdr:colOff>
      <xdr:row>53</xdr:row>
      <xdr:rowOff>82550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r:embed="rId4">
          <a:lum contrast="6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89" t="11739" r="7927" b="8299"/>
        <a:stretch>
          <a:fillRect/>
        </a:stretch>
      </xdr:blipFill>
      <xdr:spPr>
        <a:xfrm>
          <a:off x="9212580" y="16925925"/>
          <a:ext cx="2331720" cy="182372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257175</xdr:colOff>
      <xdr:row>46</xdr:row>
      <xdr:rowOff>85725</xdr:rowOff>
    </xdr:from>
    <xdr:to>
      <xdr:col>9</xdr:col>
      <xdr:colOff>586105</xdr:colOff>
      <xdr:row>53</xdr:row>
      <xdr:rowOff>150495</xdr:rowOff>
    </xdr:to>
    <xdr:pic>
      <xdr:nvPicPr>
        <xdr:cNvPr id="8" name="Picture 1" descr="ttd damris"/>
        <xdr:cNvPicPr>
          <a:picLocks noChangeAspect="1"/>
        </xdr:cNvPicPr>
      </xdr:nvPicPr>
      <xdr:blipFill>
        <a:blip r:embed="rId5">
          <a:clrChange>
            <a:clrFrom>
              <a:srgbClr val="FFFFFF">
                <a:alpha val="100000"/>
              </a:srgbClr>
            </a:clrFrom>
            <a:clrTo>
              <a:srgbClr val="FFFFFF">
                <a:alpha val="100000"/>
                <a:alpha val="0"/>
              </a:srgbClr>
            </a:clrTo>
          </a:clrChange>
        </a:blip>
        <a:stretch>
          <a:fillRect/>
        </a:stretch>
      </xdr:blipFill>
      <xdr:spPr>
        <a:xfrm>
          <a:off x="8753475" y="17381220"/>
          <a:ext cx="1548130" cy="1436370"/>
        </a:xfrm>
        <a:prstGeom prst="rect">
          <a:avLst/>
        </a:prstGeom>
      </xdr:spPr>
    </xdr:pic>
    <xdr:clientData/>
  </xdr:twoCellAnchor>
  <xdr:twoCellAnchor>
    <xdr:from>
      <xdr:col>8</xdr:col>
      <xdr:colOff>180975</xdr:colOff>
      <xdr:row>46</xdr:row>
      <xdr:rowOff>123825</xdr:rowOff>
    </xdr:from>
    <xdr:to>
      <xdr:col>10</xdr:col>
      <xdr:colOff>544195</xdr:colOff>
      <xdr:row>56</xdr:row>
      <xdr:rowOff>180975</xdr:rowOff>
    </xdr:to>
    <xdr:pic>
      <xdr:nvPicPr>
        <xdr:cNvPr id="9" name="Picture 8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6875" y="17419320"/>
          <a:ext cx="1582420" cy="2114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256253</xdr:colOff>
      <xdr:row>2</xdr:row>
      <xdr:rowOff>66675</xdr:rowOff>
    </xdr:from>
    <xdr:to>
      <xdr:col>1</xdr:col>
      <xdr:colOff>360415</xdr:colOff>
      <xdr:row>6</xdr:row>
      <xdr:rowOff>161925</xdr:rowOff>
    </xdr:to>
    <xdr:pic>
      <xdr:nvPicPr>
        <xdr:cNvPr id="2" name="Picture 12" descr="PTA Padang"/>
        <xdr:cNvPicPr>
          <a:picLocks noChangeAspect="1" noChangeArrowheads="1"/>
        </xdr:cNvPicPr>
      </xdr:nvPicPr>
      <xdr:blipFill>
        <a:blip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55905" y="447675"/>
          <a:ext cx="71374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2047875</xdr:colOff>
      <xdr:row>46</xdr:row>
      <xdr:rowOff>104775</xdr:rowOff>
    </xdr:from>
    <xdr:to>
      <xdr:col>3</xdr:col>
      <xdr:colOff>1590040</xdr:colOff>
      <xdr:row>55</xdr:row>
      <xdr:rowOff>141605</xdr:rowOff>
    </xdr:to>
    <xdr:sp>
      <xdr:nvSpPr>
        <xdr:cNvPr id="3" name="TextBox 1"/>
        <xdr:cNvSpPr txBox="1"/>
      </xdr:nvSpPr>
      <xdr:spPr>
        <a:xfrm>
          <a:off x="3400425" y="17400270"/>
          <a:ext cx="3190240" cy="19037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Wassalam,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Panitera Pengadilan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Tinggi Agama Padang,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b="1">
              <a:latin typeface="Times New Roman" panose="02020603050405020304" pitchFamily="18" charset="0"/>
              <a:cs typeface="Times New Roman" panose="02020603050405020304" pitchFamily="18" charset="0"/>
              <a:sym typeface="+mn-ea"/>
            </a:rPr>
            <a:t>Drs. SYAFRUDDIN</a:t>
          </a:r>
          <a:endParaRPr lang="en-US" b="1">
            <a:latin typeface="Times New Roman" panose="02020603050405020304" pitchFamily="18" charset="0"/>
            <a:cs typeface="Times New Roman" panose="02020603050405020304" pitchFamily="18" charset="0"/>
            <a:sym typeface="+mn-ea"/>
          </a:endParaRPr>
        </a:p>
        <a:p>
          <a:r>
            <a:rPr lang="id-ID" altLang="en-US" b="1">
              <a:latin typeface="Times New Roman" panose="02020603050405020304" pitchFamily="18" charset="0"/>
              <a:cs typeface="Times New Roman" panose="02020603050405020304" pitchFamily="18" charset="0"/>
              <a:sym typeface="+mn-ea"/>
            </a:rPr>
            <a:t>NIP. </a:t>
          </a:r>
          <a:r>
            <a:rPr lang="en-US" sz="1100" b="0">
              <a:latin typeface="Times New Roman" panose="02020603050405020304" pitchFamily="18" charset="0"/>
              <a:cs typeface="Times New Roman" panose="02020603050405020304" pitchFamily="18" charset="0"/>
            </a:rPr>
            <a:t>196210141994031001</a:t>
          </a:r>
          <a:endParaRPr lang="en-US" sz="1100" b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 b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76200</xdr:colOff>
      <xdr:row>42</xdr:row>
      <xdr:rowOff>228600</xdr:rowOff>
    </xdr:from>
    <xdr:to>
      <xdr:col>8</xdr:col>
      <xdr:colOff>200423</xdr:colOff>
      <xdr:row>48</xdr:row>
      <xdr:rowOff>116529</xdr:rowOff>
    </xdr:to>
    <xdr:pic>
      <xdr:nvPicPr>
        <xdr:cNvPr id="4" name="Picture 3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2900" y="16316325"/>
          <a:ext cx="1343025" cy="1485900"/>
        </a:xfrm>
        <a:prstGeom prst="rect">
          <a:avLst/>
        </a:prstGeom>
      </xdr:spPr>
    </xdr:pic>
    <xdr:clientData/>
  </xdr:twoCellAnchor>
  <xdr:twoCellAnchor editAs="oneCell">
    <xdr:from>
      <xdr:col>6</xdr:col>
      <xdr:colOff>222250</xdr:colOff>
      <xdr:row>44</xdr:row>
      <xdr:rowOff>20955</xdr:rowOff>
    </xdr:from>
    <xdr:to>
      <xdr:col>8</xdr:col>
      <xdr:colOff>294640</xdr:colOff>
      <xdr:row>48</xdr:row>
      <xdr:rowOff>40005</xdr:rowOff>
    </xdr:to>
    <xdr:pic>
      <xdr:nvPicPr>
        <xdr:cNvPr id="5" name="Picture 4"/>
        <xdr:cNvPicPr>
          <a:picLocks noChangeAspect="1"/>
        </xdr:cNvPicPr>
      </xdr:nvPicPr>
      <xdr:blipFill>
        <a:blip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8950" y="16870680"/>
          <a:ext cx="1291590" cy="855345"/>
        </a:xfrm>
        <a:prstGeom prst="rect">
          <a:avLst/>
        </a:prstGeom>
      </xdr:spPr>
    </xdr:pic>
    <xdr:clientData/>
  </xdr:twoCellAnchor>
  <xdr:twoCellAnchor>
    <xdr:from>
      <xdr:col>8</xdr:col>
      <xdr:colOff>106680</xdr:colOff>
      <xdr:row>44</xdr:row>
      <xdr:rowOff>76200</xdr:rowOff>
    </xdr:from>
    <xdr:to>
      <xdr:col>11</xdr:col>
      <xdr:colOff>610235</xdr:colOff>
      <xdr:row>53</xdr:row>
      <xdr:rowOff>82550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r:embed="rId4">
          <a:lum contrast="6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89" t="11739" r="7927" b="8299"/>
        <a:stretch>
          <a:fillRect/>
        </a:stretch>
      </xdr:blipFill>
      <xdr:spPr>
        <a:xfrm>
          <a:off x="9212580" y="16925925"/>
          <a:ext cx="2331720" cy="182372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257175</xdr:colOff>
      <xdr:row>46</xdr:row>
      <xdr:rowOff>85725</xdr:rowOff>
    </xdr:from>
    <xdr:to>
      <xdr:col>9</xdr:col>
      <xdr:colOff>586105</xdr:colOff>
      <xdr:row>53</xdr:row>
      <xdr:rowOff>150495</xdr:rowOff>
    </xdr:to>
    <xdr:pic>
      <xdr:nvPicPr>
        <xdr:cNvPr id="7" name="Picture 1" descr="ttd damris"/>
        <xdr:cNvPicPr>
          <a:picLocks noChangeAspect="1"/>
        </xdr:cNvPicPr>
      </xdr:nvPicPr>
      <xdr:blipFill>
        <a:blip r:embed="rId5">
          <a:clrChange>
            <a:clrFrom>
              <a:srgbClr val="FFFFFF">
                <a:alpha val="100000"/>
              </a:srgbClr>
            </a:clrFrom>
            <a:clrTo>
              <a:srgbClr val="FFFFFF">
                <a:alpha val="100000"/>
                <a:alpha val="0"/>
              </a:srgbClr>
            </a:clrTo>
          </a:clrChange>
        </a:blip>
        <a:stretch>
          <a:fillRect/>
        </a:stretch>
      </xdr:blipFill>
      <xdr:spPr>
        <a:xfrm>
          <a:off x="8753475" y="17381220"/>
          <a:ext cx="1548130" cy="1436370"/>
        </a:xfrm>
        <a:prstGeom prst="rect">
          <a:avLst/>
        </a:prstGeom>
      </xdr:spPr>
    </xdr:pic>
    <xdr:clientData/>
  </xdr:twoCellAnchor>
  <xdr:twoCellAnchor>
    <xdr:from>
      <xdr:col>8</xdr:col>
      <xdr:colOff>180975</xdr:colOff>
      <xdr:row>46</xdr:row>
      <xdr:rowOff>123825</xdr:rowOff>
    </xdr:from>
    <xdr:to>
      <xdr:col>10</xdr:col>
      <xdr:colOff>544195</xdr:colOff>
      <xdr:row>56</xdr:row>
      <xdr:rowOff>180975</xdr:rowOff>
    </xdr:to>
    <xdr:pic>
      <xdr:nvPicPr>
        <xdr:cNvPr id="8" name="Picture 7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6875" y="17419320"/>
          <a:ext cx="1582420" cy="2114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256253</xdr:colOff>
      <xdr:row>2</xdr:row>
      <xdr:rowOff>66675</xdr:rowOff>
    </xdr:from>
    <xdr:to>
      <xdr:col>1</xdr:col>
      <xdr:colOff>360415</xdr:colOff>
      <xdr:row>6</xdr:row>
      <xdr:rowOff>161925</xdr:rowOff>
    </xdr:to>
    <xdr:pic>
      <xdr:nvPicPr>
        <xdr:cNvPr id="2" name="Picture 12" descr="PTA Padang"/>
        <xdr:cNvPicPr>
          <a:picLocks noChangeAspect="1" noChangeArrowheads="1"/>
        </xdr:cNvPicPr>
      </xdr:nvPicPr>
      <xdr:blipFill>
        <a:blip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55905" y="447675"/>
          <a:ext cx="71374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2047875</xdr:colOff>
      <xdr:row>46</xdr:row>
      <xdr:rowOff>104775</xdr:rowOff>
    </xdr:from>
    <xdr:to>
      <xdr:col>3</xdr:col>
      <xdr:colOff>1590040</xdr:colOff>
      <xdr:row>55</xdr:row>
      <xdr:rowOff>141605</xdr:rowOff>
    </xdr:to>
    <xdr:sp>
      <xdr:nvSpPr>
        <xdr:cNvPr id="3" name="TextBox 1"/>
        <xdr:cNvSpPr txBox="1"/>
      </xdr:nvSpPr>
      <xdr:spPr>
        <a:xfrm>
          <a:off x="3400425" y="17400270"/>
          <a:ext cx="3190240" cy="19037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Wassalam,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Panitera Pengadilan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Tinggi Agama Padang,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b="1">
              <a:latin typeface="Times New Roman" panose="02020603050405020304" pitchFamily="18" charset="0"/>
              <a:cs typeface="Times New Roman" panose="02020603050405020304" pitchFamily="18" charset="0"/>
              <a:sym typeface="+mn-ea"/>
            </a:rPr>
            <a:t>Drs. SYAFRUDDIN</a:t>
          </a:r>
          <a:endParaRPr lang="en-US" b="1">
            <a:latin typeface="Times New Roman" panose="02020603050405020304" pitchFamily="18" charset="0"/>
            <a:cs typeface="Times New Roman" panose="02020603050405020304" pitchFamily="18" charset="0"/>
            <a:sym typeface="+mn-ea"/>
          </a:endParaRPr>
        </a:p>
        <a:p>
          <a:r>
            <a:rPr lang="id-ID" altLang="en-US" b="1">
              <a:latin typeface="Times New Roman" panose="02020603050405020304" pitchFamily="18" charset="0"/>
              <a:cs typeface="Times New Roman" panose="02020603050405020304" pitchFamily="18" charset="0"/>
              <a:sym typeface="+mn-ea"/>
            </a:rPr>
            <a:t>NIP. </a:t>
          </a:r>
          <a:r>
            <a:rPr lang="en-US" sz="1100" b="0">
              <a:latin typeface="Times New Roman" panose="02020603050405020304" pitchFamily="18" charset="0"/>
              <a:cs typeface="Times New Roman" panose="02020603050405020304" pitchFamily="18" charset="0"/>
            </a:rPr>
            <a:t>196210141994031001</a:t>
          </a:r>
          <a:endParaRPr lang="en-US" sz="1100" b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 b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76200</xdr:colOff>
      <xdr:row>42</xdr:row>
      <xdr:rowOff>228600</xdr:rowOff>
    </xdr:from>
    <xdr:to>
      <xdr:col>8</xdr:col>
      <xdr:colOff>200423</xdr:colOff>
      <xdr:row>48</xdr:row>
      <xdr:rowOff>116529</xdr:rowOff>
    </xdr:to>
    <xdr:pic>
      <xdr:nvPicPr>
        <xdr:cNvPr id="4" name="Picture 3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2900" y="16316325"/>
          <a:ext cx="1343025" cy="1485900"/>
        </a:xfrm>
        <a:prstGeom prst="rect">
          <a:avLst/>
        </a:prstGeom>
      </xdr:spPr>
    </xdr:pic>
    <xdr:clientData/>
  </xdr:twoCellAnchor>
  <xdr:twoCellAnchor editAs="oneCell">
    <xdr:from>
      <xdr:col>6</xdr:col>
      <xdr:colOff>222250</xdr:colOff>
      <xdr:row>44</xdr:row>
      <xdr:rowOff>20955</xdr:rowOff>
    </xdr:from>
    <xdr:to>
      <xdr:col>8</xdr:col>
      <xdr:colOff>294640</xdr:colOff>
      <xdr:row>48</xdr:row>
      <xdr:rowOff>40005</xdr:rowOff>
    </xdr:to>
    <xdr:pic>
      <xdr:nvPicPr>
        <xdr:cNvPr id="5" name="Picture 4"/>
        <xdr:cNvPicPr>
          <a:picLocks noChangeAspect="1"/>
        </xdr:cNvPicPr>
      </xdr:nvPicPr>
      <xdr:blipFill>
        <a:blip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8950" y="16870680"/>
          <a:ext cx="1291590" cy="855345"/>
        </a:xfrm>
        <a:prstGeom prst="rect">
          <a:avLst/>
        </a:prstGeom>
      </xdr:spPr>
    </xdr:pic>
    <xdr:clientData/>
  </xdr:twoCellAnchor>
  <xdr:twoCellAnchor>
    <xdr:from>
      <xdr:col>8</xdr:col>
      <xdr:colOff>106680</xdr:colOff>
      <xdr:row>44</xdr:row>
      <xdr:rowOff>76200</xdr:rowOff>
    </xdr:from>
    <xdr:to>
      <xdr:col>11</xdr:col>
      <xdr:colOff>610235</xdr:colOff>
      <xdr:row>53</xdr:row>
      <xdr:rowOff>82550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r:embed="rId4">
          <a:lum contrast="6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89" t="11739" r="7927" b="8299"/>
        <a:stretch>
          <a:fillRect/>
        </a:stretch>
      </xdr:blipFill>
      <xdr:spPr>
        <a:xfrm>
          <a:off x="9212580" y="16925925"/>
          <a:ext cx="2331720" cy="182372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257175</xdr:colOff>
      <xdr:row>46</xdr:row>
      <xdr:rowOff>85725</xdr:rowOff>
    </xdr:from>
    <xdr:to>
      <xdr:col>9</xdr:col>
      <xdr:colOff>586105</xdr:colOff>
      <xdr:row>53</xdr:row>
      <xdr:rowOff>150495</xdr:rowOff>
    </xdr:to>
    <xdr:pic>
      <xdr:nvPicPr>
        <xdr:cNvPr id="7" name="Picture 1" descr="ttd damris"/>
        <xdr:cNvPicPr>
          <a:picLocks noChangeAspect="1"/>
        </xdr:cNvPicPr>
      </xdr:nvPicPr>
      <xdr:blipFill>
        <a:blip r:embed="rId5">
          <a:clrChange>
            <a:clrFrom>
              <a:srgbClr val="FFFFFF">
                <a:alpha val="100000"/>
              </a:srgbClr>
            </a:clrFrom>
            <a:clrTo>
              <a:srgbClr val="FFFFFF">
                <a:alpha val="100000"/>
                <a:alpha val="0"/>
              </a:srgbClr>
            </a:clrTo>
          </a:clrChange>
        </a:blip>
        <a:stretch>
          <a:fillRect/>
        </a:stretch>
      </xdr:blipFill>
      <xdr:spPr>
        <a:xfrm>
          <a:off x="8753475" y="17381220"/>
          <a:ext cx="1548130" cy="1436370"/>
        </a:xfrm>
        <a:prstGeom prst="rect">
          <a:avLst/>
        </a:prstGeom>
      </xdr:spPr>
    </xdr:pic>
    <xdr:clientData/>
  </xdr:twoCellAnchor>
  <xdr:twoCellAnchor>
    <xdr:from>
      <xdr:col>8</xdr:col>
      <xdr:colOff>180975</xdr:colOff>
      <xdr:row>46</xdr:row>
      <xdr:rowOff>123825</xdr:rowOff>
    </xdr:from>
    <xdr:to>
      <xdr:col>10</xdr:col>
      <xdr:colOff>544195</xdr:colOff>
      <xdr:row>56</xdr:row>
      <xdr:rowOff>180975</xdr:rowOff>
    </xdr:to>
    <xdr:pic>
      <xdr:nvPicPr>
        <xdr:cNvPr id="8" name="Picture 7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6875" y="17419320"/>
          <a:ext cx="1582420" cy="2114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200025</xdr:colOff>
      <xdr:row>0</xdr:row>
      <xdr:rowOff>66675</xdr:rowOff>
    </xdr:from>
    <xdr:to>
      <xdr:col>1</xdr:col>
      <xdr:colOff>304165</xdr:colOff>
      <xdr:row>4</xdr:row>
      <xdr:rowOff>161925</xdr:rowOff>
    </xdr:to>
    <xdr:pic>
      <xdr:nvPicPr>
        <xdr:cNvPr id="3" name="Picture 12" descr="PTA Padang"/>
        <xdr:cNvPicPr>
          <a:picLocks noChangeAspect="1" noChangeArrowheads="1"/>
        </xdr:cNvPicPr>
      </xdr:nvPicPr>
      <xdr:blipFill>
        <a:blip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0025" y="66675"/>
          <a:ext cx="847090" cy="996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1962150</xdr:colOff>
      <xdr:row>48</xdr:row>
      <xdr:rowOff>114300</xdr:rowOff>
    </xdr:from>
    <xdr:to>
      <xdr:col>3</xdr:col>
      <xdr:colOff>1504315</xdr:colOff>
      <xdr:row>58</xdr:row>
      <xdr:rowOff>36830</xdr:rowOff>
    </xdr:to>
    <xdr:sp>
      <xdr:nvSpPr>
        <xdr:cNvPr id="4" name="TextBox 1"/>
        <xdr:cNvSpPr txBox="1"/>
      </xdr:nvSpPr>
      <xdr:spPr>
        <a:xfrm>
          <a:off x="3448050" y="18561050"/>
          <a:ext cx="3190240" cy="18656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Wassalam,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Panitera Pengadilan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Tinggi Agama Padang,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b="1">
              <a:latin typeface="Times New Roman" panose="02020603050405020304" pitchFamily="18" charset="0"/>
              <a:cs typeface="Times New Roman" panose="02020603050405020304" pitchFamily="18" charset="0"/>
              <a:sym typeface="+mn-ea"/>
            </a:rPr>
            <a:t>Drs. SYAFRUDDIN</a:t>
          </a:r>
          <a:endParaRPr lang="en-US" b="1">
            <a:latin typeface="Times New Roman" panose="02020603050405020304" pitchFamily="18" charset="0"/>
            <a:cs typeface="Times New Roman" panose="02020603050405020304" pitchFamily="18" charset="0"/>
            <a:sym typeface="+mn-ea"/>
          </a:endParaRPr>
        </a:p>
        <a:p>
          <a:r>
            <a:rPr lang="id-ID" altLang="en-US" b="1">
              <a:latin typeface="Times New Roman" panose="02020603050405020304" pitchFamily="18" charset="0"/>
              <a:cs typeface="Times New Roman" panose="02020603050405020304" pitchFamily="18" charset="0"/>
              <a:sym typeface="+mn-ea"/>
            </a:rPr>
            <a:t>NIP. </a:t>
          </a:r>
          <a:r>
            <a:rPr lang="en-US" sz="1100" b="0">
              <a:latin typeface="Times New Roman" panose="02020603050405020304" pitchFamily="18" charset="0"/>
              <a:cs typeface="Times New Roman" panose="02020603050405020304" pitchFamily="18" charset="0"/>
            </a:rPr>
            <a:t>196210141994031001</a:t>
          </a:r>
          <a:endParaRPr lang="en-US" sz="1100" b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 b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200025</xdr:colOff>
      <xdr:row>0</xdr:row>
      <xdr:rowOff>66675</xdr:rowOff>
    </xdr:from>
    <xdr:to>
      <xdr:col>1</xdr:col>
      <xdr:colOff>304165</xdr:colOff>
      <xdr:row>4</xdr:row>
      <xdr:rowOff>161925</xdr:rowOff>
    </xdr:to>
    <xdr:pic>
      <xdr:nvPicPr>
        <xdr:cNvPr id="2" name="Picture 12" descr="PTA Padang"/>
        <xdr:cNvPicPr>
          <a:picLocks noChangeAspect="1" noChangeArrowheads="1"/>
        </xdr:cNvPicPr>
      </xdr:nvPicPr>
      <xdr:blipFill>
        <a:blip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0025" y="66675"/>
          <a:ext cx="847090" cy="996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1962150</xdr:colOff>
      <xdr:row>47</xdr:row>
      <xdr:rowOff>114300</xdr:rowOff>
    </xdr:from>
    <xdr:to>
      <xdr:col>3</xdr:col>
      <xdr:colOff>1504315</xdr:colOff>
      <xdr:row>57</xdr:row>
      <xdr:rowOff>36830</xdr:rowOff>
    </xdr:to>
    <xdr:sp>
      <xdr:nvSpPr>
        <xdr:cNvPr id="3" name="TextBox 1"/>
        <xdr:cNvSpPr txBox="1"/>
      </xdr:nvSpPr>
      <xdr:spPr>
        <a:xfrm>
          <a:off x="3448050" y="17989550"/>
          <a:ext cx="3190240" cy="18656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Wassalam,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Panitera Pengadilan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Tinggi Agama Padang,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b="1">
              <a:latin typeface="Times New Roman" panose="02020603050405020304" pitchFamily="18" charset="0"/>
              <a:cs typeface="Times New Roman" panose="02020603050405020304" pitchFamily="18" charset="0"/>
              <a:sym typeface="+mn-ea"/>
            </a:rPr>
            <a:t>Drs. SYAFRUDDIN</a:t>
          </a:r>
          <a:endParaRPr lang="en-US" b="1">
            <a:latin typeface="Times New Roman" panose="02020603050405020304" pitchFamily="18" charset="0"/>
            <a:cs typeface="Times New Roman" panose="02020603050405020304" pitchFamily="18" charset="0"/>
            <a:sym typeface="+mn-ea"/>
          </a:endParaRPr>
        </a:p>
        <a:p>
          <a:r>
            <a:rPr lang="id-ID" altLang="en-US" b="1">
              <a:latin typeface="Times New Roman" panose="02020603050405020304" pitchFamily="18" charset="0"/>
              <a:cs typeface="Times New Roman" panose="02020603050405020304" pitchFamily="18" charset="0"/>
              <a:sym typeface="+mn-ea"/>
            </a:rPr>
            <a:t>NIP. </a:t>
          </a:r>
          <a:r>
            <a:rPr lang="en-US" sz="1100" b="0">
              <a:latin typeface="Times New Roman" panose="02020603050405020304" pitchFamily="18" charset="0"/>
              <a:cs typeface="Times New Roman" panose="02020603050405020304" pitchFamily="18" charset="0"/>
            </a:rPr>
            <a:t>196210141994031001</a:t>
          </a:r>
          <a:endParaRPr lang="en-US" sz="1100" b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 b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ta-padang.go.id/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ta-padang.go.id/" TargetMode="Externa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ta-padang.go.id/" TargetMode="Externa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2"/>
  <sheetViews>
    <sheetView zoomScalePageLayoutView="85" showWhiteSpace="0" topLeftCell="A32" workbookViewId="0">
      <selection activeCell="A32" sqref="A$1:E$1048576"/>
    </sheetView>
  </sheetViews>
  <sheetFormatPr defaultColWidth="9.14285714285714" defaultRowHeight="15"/>
  <cols>
    <col min="1" max="1" width="9.14285714285714" style="4"/>
    <col min="2" max="2" width="11.1428571428571" style="5" customWidth="1"/>
    <col min="3" max="3" width="54.7142857142857" style="5" customWidth="1"/>
    <col min="4" max="4" width="25" style="6" customWidth="1"/>
    <col min="5" max="16384" width="9.14285714285714" style="6"/>
  </cols>
  <sheetData>
    <row r="1" spans="1:2">
      <c r="A1" s="34" t="s">
        <v>0</v>
      </c>
      <c r="B1" s="35">
        <v>45178</v>
      </c>
    </row>
    <row r="3" ht="23.25" customHeight="1" spans="1:5">
      <c r="A3" s="36" t="s">
        <v>1</v>
      </c>
      <c r="B3" s="36"/>
      <c r="C3" s="36"/>
      <c r="D3" s="36"/>
      <c r="E3" s="36"/>
    </row>
    <row r="4" spans="1:5">
      <c r="A4" s="37" t="s">
        <v>2</v>
      </c>
      <c r="B4" s="37"/>
      <c r="C4" s="37"/>
      <c r="D4" s="37"/>
      <c r="E4" s="37"/>
    </row>
    <row r="5" spans="1:5">
      <c r="A5" s="37" t="s">
        <v>3</v>
      </c>
      <c r="B5" s="37"/>
      <c r="C5" s="37"/>
      <c r="D5" s="37"/>
      <c r="E5" s="37"/>
    </row>
    <row r="6" spans="1:5">
      <c r="A6" s="38" t="s">
        <v>4</v>
      </c>
      <c r="B6" s="38"/>
      <c r="C6" s="38"/>
      <c r="D6" s="38"/>
      <c r="E6" s="38"/>
    </row>
    <row r="7" ht="19.5" customHeight="1" spans="1:5">
      <c r="A7" s="39" t="s">
        <v>5</v>
      </c>
      <c r="B7" s="39"/>
      <c r="C7" s="39"/>
      <c r="D7" s="39"/>
      <c r="E7" s="39"/>
    </row>
    <row r="8" ht="9" customHeight="1"/>
    <row r="9" spans="5:8">
      <c r="E9" s="7" t="s">
        <v>6</v>
      </c>
      <c r="F9" s="8"/>
      <c r="H9" s="8"/>
    </row>
    <row r="10" spans="1:7">
      <c r="A10" s="8" t="s">
        <v>7</v>
      </c>
      <c r="B10" s="9" t="s">
        <v>8</v>
      </c>
      <c r="F10" s="8"/>
      <c r="G10" s="8"/>
    </row>
    <row r="11" spans="1:6">
      <c r="A11" s="8" t="s">
        <v>9</v>
      </c>
      <c r="B11" s="6" t="s">
        <v>10</v>
      </c>
      <c r="E11" s="10"/>
      <c r="F11" s="10"/>
    </row>
    <row r="12" ht="17.25" spans="1:7">
      <c r="A12" s="8" t="s">
        <v>11</v>
      </c>
      <c r="B12" s="11" t="str">
        <f>":  Laporan Perkara bulan "&amp;TEXT(B1,"mmmm yyyy")</f>
        <v>:  Laporan Perkara bulan September 2023</v>
      </c>
      <c r="C12" s="4"/>
      <c r="E12" s="10"/>
      <c r="F12" s="10"/>
      <c r="G12" s="40" t="s">
        <v>12</v>
      </c>
    </row>
    <row r="13" spans="3:5">
      <c r="C13" s="5" t="s">
        <v>13</v>
      </c>
      <c r="E13" s="12"/>
    </row>
    <row r="14" spans="2:5">
      <c r="B14" s="9" t="s">
        <v>14</v>
      </c>
      <c r="E14" s="13"/>
    </row>
    <row r="15" spans="2:5">
      <c r="B15" s="14" t="s">
        <v>15</v>
      </c>
      <c r="E15" s="15"/>
    </row>
    <row r="16" spans="2:5">
      <c r="B16" s="9" t="s">
        <v>16</v>
      </c>
      <c r="E16" s="15"/>
    </row>
    <row r="17" spans="2:5">
      <c r="B17" s="9" t="s">
        <v>17</v>
      </c>
      <c r="C17" s="16"/>
      <c r="D17" s="16"/>
      <c r="E17" s="15"/>
    </row>
    <row r="18" spans="2:10">
      <c r="B18" s="9" t="s">
        <v>18</v>
      </c>
      <c r="C18" s="17"/>
      <c r="D18" s="17"/>
      <c r="E18" s="15"/>
      <c r="I18" s="44"/>
      <c r="J18" s="44"/>
    </row>
    <row r="19" spans="1:10">
      <c r="A19" s="9"/>
      <c r="B19" s="17"/>
      <c r="C19" s="17"/>
      <c r="D19" s="17"/>
      <c r="E19" s="15"/>
      <c r="I19" s="44"/>
      <c r="J19" s="44"/>
    </row>
    <row r="20" spans="2:5">
      <c r="B20" s="5" t="s">
        <v>19</v>
      </c>
      <c r="E20" s="15"/>
    </row>
    <row r="21" ht="36" customHeight="1" spans="2:5">
      <c r="B21" s="18" t="str">
        <f>"Bersama ini kami sampaikan Laporan Perkara Pengadilan Tinggi Agama Padang bulan "&amp;TEXT(B1,"Mmmm")&amp;" dengan rincian sebagai berikut : "</f>
        <v>Bersama ini kami sampaikan Laporan Perkara Pengadilan Tinggi Agama Padang bulan September dengan rincian sebagai berikut : </v>
      </c>
      <c r="C21" s="18"/>
      <c r="D21" s="18"/>
      <c r="E21" s="18"/>
    </row>
    <row r="22" spans="2:5">
      <c r="B22" s="19" t="s">
        <v>20</v>
      </c>
      <c r="C22" s="20" t="s">
        <v>21</v>
      </c>
      <c r="D22" s="20" t="s">
        <v>22</v>
      </c>
      <c r="E22" s="15"/>
    </row>
    <row r="23" s="21" customFormat="1" ht="30.75" customHeight="1" spans="2:8">
      <c r="B23" s="22">
        <v>1</v>
      </c>
      <c r="C23" s="23" t="str">
        <f>"Laporan Perkara Banding yang Diterima pada Pengadilan Tinggi Agama Padang (Rk.1) bulan "&amp;TEXT(B1,"mmmm yyyy")</f>
        <v>Laporan Perkara Banding yang Diterima pada Pengadilan Tinggi Agama Padang (Rk.1) bulan September 2023</v>
      </c>
      <c r="D23" s="24" t="s">
        <v>23</v>
      </c>
      <c r="E23" s="25"/>
      <c r="F23" s="6"/>
      <c r="G23" s="6"/>
      <c r="H23" s="6"/>
    </row>
    <row r="24" s="21" customFormat="1" ht="33" customHeight="1" spans="2:8">
      <c r="B24" s="22">
        <v>2</v>
      </c>
      <c r="C24" s="23" t="str">
        <f>"Laporan Perkara Banding yang Diputus Pada Pengadilan Tinggi Agama Padang (Rk.2) bulan "&amp;TEXT(B1,"mmmm yyyy")</f>
        <v>Laporan Perkara Banding yang Diputus Pada Pengadilan Tinggi Agama Padang (Rk.2) bulan September 2023</v>
      </c>
      <c r="D24" s="24" t="s">
        <v>23</v>
      </c>
      <c r="E24" s="15"/>
      <c r="F24" s="6"/>
      <c r="G24" s="6"/>
      <c r="H24" s="6"/>
    </row>
    <row r="25" s="21" customFormat="1" ht="48" customHeight="1" spans="2:9">
      <c r="B25" s="22">
        <v>3</v>
      </c>
      <c r="C25" s="23" t="str">
        <f>"Laporan Perkara yang Diterima pada Pengadilan Agama Sewilayah Pengadilan Tinggi Agama Padang (Rk.3) bulan "&amp;TEXT(B1,"mmmm yyyy")</f>
        <v>Laporan Perkara yang Diterima pada Pengadilan Agama Sewilayah Pengadilan Tinggi Agama Padang (Rk.3) bulan September 2023</v>
      </c>
      <c r="D25" s="24" t="s">
        <v>23</v>
      </c>
      <c r="I25" s="6"/>
    </row>
    <row r="26" s="21" customFormat="1" ht="48" customHeight="1" spans="2:4">
      <c r="B26" s="22">
        <v>4</v>
      </c>
      <c r="C26" s="23" t="str">
        <f>"Laporan Perkara yang Diputus pada Pengadilan Agama sewilayah Pengadilan Tinggi Agama Padang (Rk.4) bulan "&amp;TEXT(B1,"mmmm yyyy")</f>
        <v>Laporan Perkara yang Diputus pada Pengadilan Agama sewilayah Pengadilan Tinggi Agama Padang (Rk.4) bulan September 2023</v>
      </c>
      <c r="D26" s="24" t="s">
        <v>23</v>
      </c>
    </row>
    <row r="27" s="21" customFormat="1" ht="48" customHeight="1" spans="2:4">
      <c r="B27" s="22">
        <v>5</v>
      </c>
      <c r="C27" s="23" t="str">
        <f>"Laporan Faktor-faktor Penyebab terjadinya Perceraian pada Pengadilan Agama sewilayah Pengadilan Tinggi Agama Padang (Rk.5) bulan "&amp;TEXT(B1,"mmmm yyyy")</f>
        <v>Laporan Faktor-faktor Penyebab terjadinya Perceraian pada Pengadilan Agama sewilayah Pengadilan Tinggi Agama Padang (Rk.5) bulan September 2023</v>
      </c>
      <c r="D27" s="24" t="s">
        <v>23</v>
      </c>
    </row>
    <row r="28" s="21" customFormat="1" ht="48" customHeight="1" spans="2:4">
      <c r="B28" s="22">
        <v>6</v>
      </c>
      <c r="C28" s="23" t="str">
        <f>"Laporan Perkara Khusus PP No. 10 Tahun 1983 jo. PP. No. 45 Tahun 1990 pada Pengadilan Agama sewilayah Pengadilan Tinggi Agama. Padang (Rk.6) bulan "&amp;TEXT(B1,"mmmm yyyy")</f>
        <v>Laporan Perkara Khusus PP No. 10 Tahun 1983 jo. PP. No. 45 Tahun 1990 pada Pengadilan Agama sewilayah Pengadilan Tinggi Agama. Padang (Rk.6) bulan September 2023</v>
      </c>
      <c r="D28" s="24" t="s">
        <v>23</v>
      </c>
    </row>
    <row r="29" s="21" customFormat="1" ht="48" customHeight="1" spans="2:4">
      <c r="B29" s="22">
        <v>7</v>
      </c>
      <c r="C29" s="23" t="str">
        <f>"Rekapitulasi Laporan Keuangan Perkara Pada Pengadilan Agama sewilayah  Pengadilan Tinggi Agama Padang (RK-7) bulan "&amp;TEXT(B1,"mmmm yyyy")</f>
        <v>Rekapitulasi Laporan Keuangan Perkara Pada Pengadilan Agama sewilayah  Pengadilan Tinggi Agama Padang (RK-7) bulan September 2023</v>
      </c>
      <c r="D29" s="24" t="s">
        <v>23</v>
      </c>
    </row>
    <row r="30" s="21" customFormat="1" ht="48" customHeight="1" spans="2:4">
      <c r="B30" s="22">
        <v>8</v>
      </c>
      <c r="C30" s="23" t="str">
        <f>"Rekapitulasi Keuangan Perkara Pada Pengadilan Tinggi Agama Padang dan Pengadilan Agama sewilayah Pengadilan Tinggi Agama Padang (RK-7a) bulan "&amp;TEXT(B1,"mmmm yyyy")</f>
        <v>Rekapitulasi Keuangan Perkara Pada Pengadilan Tinggi Agama Padang dan Pengadilan Agama sewilayah Pengadilan Tinggi Agama Padang (RK-7a) bulan September 2023</v>
      </c>
      <c r="D30" s="24" t="s">
        <v>23</v>
      </c>
    </row>
    <row r="31" s="21" customFormat="1" ht="48" customHeight="1" spans="2:4">
      <c r="B31" s="22">
        <v>9</v>
      </c>
      <c r="C31" s="23" t="str">
        <f>"Laporan Pelaksanaan Sidang Keliling Pada Pengadilan Agama sewilayah Pengadilan Tinggi Agama Padang (RK-8a) bulan "&amp;TEXT(B1,"mmmm yyyy")</f>
        <v>Laporan Pelaksanaan Sidang Keliling Pada Pengadilan Agama sewilayah Pengadilan Tinggi Agama Padang (RK-8a) bulan September 2023</v>
      </c>
      <c r="D31" s="24" t="s">
        <v>23</v>
      </c>
    </row>
    <row r="32" s="21" customFormat="1" ht="48" customHeight="1" spans="2:4">
      <c r="B32" s="22">
        <v>10</v>
      </c>
      <c r="C32" s="23" t="str">
        <f>"Laporan Pelaksanaan Sidang Prodeo Pada Pengadilan Agama sewilayah Wilayah Pengadilan Tinggi Agama Padang (RK-8b) bulan "&amp;TEXT(B1,"mmmm yyyy")</f>
        <v>Laporan Pelaksanaan Sidang Prodeo Pada Pengadilan Agama sewilayah Wilayah Pengadilan Tinggi Agama Padang (RK-8b) bulan September 2023</v>
      </c>
      <c r="D32" s="24" t="s">
        <v>23</v>
      </c>
    </row>
    <row r="33" s="21" customFormat="1" ht="48" customHeight="1" spans="2:4">
      <c r="B33" s="22">
        <v>11</v>
      </c>
      <c r="C33" s="23" t="str">
        <f>"Laporan Pelaksanaan Sidang Posbakum Pada Pengadilan Agama sewilayah Pengadilan Tinggi Agama Padang (RK-8c) bulan "&amp;TEXT(B1,"mmmm yyyy")</f>
        <v>Laporan Pelaksanaan Sidang Posbakum Pada Pengadilan Agama sewilayah Pengadilan Tinggi Agama Padang (RK-8c) bulan September 2023</v>
      </c>
      <c r="D33" s="24" t="s">
        <v>23</v>
      </c>
    </row>
    <row r="34" s="21" customFormat="1" ht="48" customHeight="1" spans="2:4">
      <c r="B34" s="22">
        <v>12</v>
      </c>
      <c r="C34" s="23" t="str">
        <f>"Rekapitulasi Perkara yang dimohonkan Banding, Kasasi, Peninjauan Kembali, dan Eksekusi Pada Pengadilan Agama sewilayah Pengadilan Tinggi Agama Padang (RK-9) bulan "&amp;TEXT(B1,"mmmm yyyy")</f>
        <v>Rekapitulasi Perkara yang dimohonkan Banding, Kasasi, Peninjauan Kembali, dan Eksekusi Pada Pengadilan Agama sewilayah Pengadilan Tinggi Agama Padang (RK-9) bulan September 2023</v>
      </c>
      <c r="D34" s="24" t="s">
        <v>23</v>
      </c>
    </row>
    <row r="35" s="21" customFormat="1" ht="48" customHeight="1" spans="2:4">
      <c r="B35" s="22">
        <v>13</v>
      </c>
      <c r="C35" s="23" t="str">
        <f>"Rekapitulasi Laporan Mediasi Pada Pengadilan Agama sewilayah Pengadilan Tinggi Agama Padang (RK-10) bulan "&amp;TEXT(B1,"mmmm yyyy")</f>
        <v>Rekapitulasi Laporan Mediasi Pada Pengadilan Agama sewilayah Pengadilan Tinggi Agama Padang (RK-10) bulan September 2023</v>
      </c>
      <c r="D35" s="24" t="s">
        <v>23</v>
      </c>
    </row>
    <row r="36" s="21" customFormat="1" ht="48" customHeight="1" spans="2:4">
      <c r="B36" s="22">
        <v>14</v>
      </c>
      <c r="C36" s="23" t="str">
        <f>"Rekapitulasi Penerimaan Hak- Hak Kepaniteraan (HHK) Pada Pengadilan Agama sewilayah Pengadilan Tinggi Agama Padang (RK-11a) bulan "&amp;TEXT(B1,"mmmm yyyy")</f>
        <v>Rekapitulasi Penerimaan Hak- Hak Kepaniteraan (HHK) Pada Pengadilan Agama sewilayah Pengadilan Tinggi Agama Padang (RK-11a) bulan September 2023</v>
      </c>
      <c r="D36" s="24" t="s">
        <v>23</v>
      </c>
    </row>
    <row r="37" s="21" customFormat="1" ht="48" customHeight="1" spans="2:4">
      <c r="B37" s="22">
        <v>15</v>
      </c>
      <c r="C37" s="23" t="str">
        <f>"Rekapitulasi Hak- Hak Kepaniteraan Lainnya (HHKL) Pada Pengadilan Agama sewilayah Pengadilan Tinggi Agama Padang (RK-11b) bulan "&amp;TEXT(B1,"mmmm yyyy")</f>
        <v>Rekapitulasi Hak- Hak Kepaniteraan Lainnya (HHKL) Pada Pengadilan Agama sewilayah Pengadilan Tinggi Agama Padang (RK-11b) bulan September 2023</v>
      </c>
      <c r="D37" s="24" t="s">
        <v>24</v>
      </c>
    </row>
    <row r="38" s="21" customFormat="1" ht="48" customHeight="1" spans="2:4">
      <c r="B38" s="22">
        <v>16</v>
      </c>
      <c r="C38" s="23" t="str">
        <f>"Rekapitulasi Tingkat Penyelesaian Perkara Pada Pengadilan Tinggi Agama Padang dan Pengadilan Agama sewilayah Pengadilan Tinggi Agama Padang (RK-12) bulan "&amp;TEXT(B1,"mmmm yyyy")</f>
        <v>Rekapitulasi Tingkat Penyelesaian Perkara Pada Pengadilan Tinggi Agama Padang dan Pengadilan Agama sewilayah Pengadilan Tinggi Agama Padang (RK-12) bulan September 2023</v>
      </c>
      <c r="D38" s="24" t="s">
        <v>23</v>
      </c>
    </row>
    <row r="39" s="21" customFormat="1" ht="48" customHeight="1" spans="2:4">
      <c r="B39" s="22">
        <v>17</v>
      </c>
      <c r="C39" s="23" t="str">
        <f>"Rekapitulasi Laporan Layanan Meja E-Court Pengadilan Agama sewilayah Pengadilan Tinggi Agama Padang (RK-13) bulan "&amp;TEXT(B1,"mmmm yyyy")</f>
        <v>Rekapitulasi Laporan Layanan Meja E-Court Pengadilan Agama sewilayah Pengadilan Tinggi Agama Padang (RK-13) bulan September 2023</v>
      </c>
      <c r="D39" s="24" t="s">
        <v>23</v>
      </c>
    </row>
    <row r="40" s="21" customFormat="1" ht="48" customHeight="1" spans="2:4">
      <c r="B40" s="22">
        <v>18</v>
      </c>
      <c r="C40" s="23" t="str">
        <f>"Rekapitulasi Laporan Persidangan Elektonik Pengadilan Agama sewilayah Pengadilan Tinggi Agama Padang (RK-14.a) bulan "&amp;TEXT(B1,"mmmm yyyy")</f>
        <v>Rekapitulasi Laporan Persidangan Elektonik Pengadilan Agama sewilayah Pengadilan Tinggi Agama Padang (RK-14.a) bulan September 2023</v>
      </c>
      <c r="D40" s="24" t="s">
        <v>23</v>
      </c>
    </row>
    <row r="41" s="21" customFormat="1" ht="45" spans="2:4">
      <c r="B41" s="22">
        <v>19</v>
      </c>
      <c r="C41" s="23" t="str">
        <f>"Rekapitulasi Laporan Persidangan Elektonik Pengadilan Agama sewilayah Pengadilan Tinggi Agama Padang (RK-14.b) bulan "&amp;TEXT(B1,"mmmm yyyy")</f>
        <v>Rekapitulasi Laporan Persidangan Elektonik Pengadilan Agama sewilayah Pengadilan Tinggi Agama Padang (RK-14.b) bulan September 2023</v>
      </c>
      <c r="D41" s="24" t="s">
        <v>23</v>
      </c>
    </row>
    <row r="42" s="21" customFormat="1" ht="30" spans="2:4">
      <c r="B42" s="22">
        <v>20</v>
      </c>
      <c r="C42" s="23" t="str">
        <f>"Laporan Keadaan Perkara pada Pengadilan Tinggi Agama Padang (LII-PA.1) Bulan "&amp;TEXT(B1,"mmmm yyyy")</f>
        <v>Laporan Keadaan Perkara pada Pengadilan Tinggi Agama Padang (LII-PA.1) Bulan September 2023</v>
      </c>
      <c r="D42" s="24" t="s">
        <v>23</v>
      </c>
    </row>
    <row r="43" s="21" customFormat="1" ht="30" spans="2:4">
      <c r="B43" s="22">
        <v>21</v>
      </c>
      <c r="C43" s="23" t="str">
        <f>"Laporan Tentang Kegiatan Hakim pada Pengadilan Tinggi Agama Padang (LII-PA.2) Bulan "&amp;TEXT(B1,"mmmm yyyy")</f>
        <v>Laporan Tentang Kegiatan Hakim pada Pengadilan Tinggi Agama Padang (LII-PA.2) Bulan September 2023</v>
      </c>
      <c r="D43" s="24" t="s">
        <v>23</v>
      </c>
    </row>
    <row r="44" s="21" customFormat="1" ht="30" spans="2:4">
      <c r="B44" s="22">
        <v>22</v>
      </c>
      <c r="C44" s="23" t="str">
        <f>"Laporan Keuangan Perkara pada Pengadilan Tinggi Agama Padang (LII-PA.3) Bulan "&amp;TEXT(B1,"mmmm yyyy")</f>
        <v>Laporan Keuangan Perkara pada Pengadilan Tinggi Agama Padang (LII-PA.3) Bulan September 2023</v>
      </c>
      <c r="D44" s="24" t="s">
        <v>23</v>
      </c>
    </row>
    <row r="45" s="21" customFormat="1" ht="20.1" customHeight="1" spans="2:4">
      <c r="B45" s="41"/>
      <c r="C45" s="42"/>
      <c r="D45" s="43"/>
    </row>
    <row r="46" s="21" customFormat="1" spans="2:4">
      <c r="B46" s="5" t="s">
        <v>25</v>
      </c>
      <c r="C46" s="5"/>
      <c r="D46" s="6"/>
    </row>
    <row r="47" s="21" customFormat="1" spans="2:4">
      <c r="B47" s="5"/>
      <c r="C47" s="5"/>
      <c r="D47" s="6"/>
    </row>
    <row r="48" s="21" customFormat="1" ht="15.75" spans="1:5">
      <c r="A48" s="4"/>
      <c r="B48" s="5"/>
      <c r="C48" s="5"/>
      <c r="D48" s="26"/>
      <c r="E48" s="6"/>
    </row>
    <row r="49" ht="15.75" spans="1:5">
      <c r="A49" s="21"/>
      <c r="D49" s="28"/>
      <c r="E49" s="21"/>
    </row>
    <row r="50" ht="15.75" spans="1:5">
      <c r="A50" s="21"/>
      <c r="D50" s="28"/>
      <c r="E50" s="21"/>
    </row>
    <row r="51" ht="15.75" spans="1:5">
      <c r="A51" s="21"/>
      <c r="D51" s="28"/>
      <c r="E51" s="21"/>
    </row>
    <row r="52" spans="1:5">
      <c r="A52" s="21"/>
      <c r="D52" s="30"/>
      <c r="E52" s="21"/>
    </row>
    <row r="53" spans="4:4">
      <c r="D53" s="32"/>
    </row>
    <row r="54" ht="24" customHeight="1" spans="2:4">
      <c r="B54" s="27"/>
      <c r="D54" s="33"/>
    </row>
    <row r="55" spans="2:2">
      <c r="B55" s="29"/>
    </row>
    <row r="56" spans="2:2">
      <c r="B56" s="29" t="s">
        <v>26</v>
      </c>
    </row>
    <row r="57" spans="2:2">
      <c r="B57" s="31" t="s">
        <v>27</v>
      </c>
    </row>
    <row r="58" spans="2:2">
      <c r="B58" s="31"/>
    </row>
    <row r="60" spans="3:5">
      <c r="C60" s="6"/>
      <c r="E60" s="32"/>
    </row>
    <row r="61" spans="3:5">
      <c r="C61" s="6"/>
      <c r="E61" s="33"/>
    </row>
    <row r="62" spans="3:3">
      <c r="C62" s="6"/>
    </row>
  </sheetData>
  <mergeCells count="6">
    <mergeCell ref="A3:E3"/>
    <mergeCell ref="A4:E4"/>
    <mergeCell ref="A5:E5"/>
    <mergeCell ref="A6:E6"/>
    <mergeCell ref="A7:E7"/>
    <mergeCell ref="B21:E21"/>
  </mergeCells>
  <hyperlinks>
    <hyperlink ref="A6" r:id="rId2" display="Website: www.pta-padang.go.id Email: admin@pta-padang.go.id"/>
  </hyperlinks>
  <pageMargins left="0.7" right="0.7" top="0.75" bottom="0.75" header="0.3" footer="0.3"/>
  <pageSetup paperSize="9" scale="80" fitToHeight="0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2"/>
  <sheetViews>
    <sheetView zoomScalePageLayoutView="85" showWhiteSpace="0" topLeftCell="A28" workbookViewId="0">
      <selection activeCell="C28" sqref="C28"/>
    </sheetView>
  </sheetViews>
  <sheetFormatPr defaultColWidth="9.14285714285714" defaultRowHeight="15"/>
  <cols>
    <col min="1" max="1" width="9.14285714285714" style="4"/>
    <col min="2" max="2" width="11.1428571428571" style="5" customWidth="1"/>
    <col min="3" max="3" width="54.7142857142857" style="5" customWidth="1"/>
    <col min="4" max="4" width="25" style="6" customWidth="1"/>
    <col min="5" max="16384" width="9.14285714285714" style="6"/>
  </cols>
  <sheetData>
    <row r="1" spans="1:2">
      <c r="A1" s="34" t="s">
        <v>0</v>
      </c>
      <c r="B1" s="35">
        <v>45322</v>
      </c>
    </row>
    <row r="3" ht="23.25" customHeight="1" spans="1:5">
      <c r="A3" s="36" t="s">
        <v>1</v>
      </c>
      <c r="B3" s="36"/>
      <c r="C3" s="36"/>
      <c r="D3" s="36"/>
      <c r="E3" s="36"/>
    </row>
    <row r="4" spans="1:5">
      <c r="A4" s="37" t="s">
        <v>2</v>
      </c>
      <c r="B4" s="37"/>
      <c r="C4" s="37"/>
      <c r="D4" s="37"/>
      <c r="E4" s="37"/>
    </row>
    <row r="5" spans="1:5">
      <c r="A5" s="37" t="s">
        <v>3</v>
      </c>
      <c r="B5" s="37"/>
      <c r="C5" s="37"/>
      <c r="D5" s="37"/>
      <c r="E5" s="37"/>
    </row>
    <row r="6" spans="1:5">
      <c r="A6" s="38" t="s">
        <v>4</v>
      </c>
      <c r="B6" s="38"/>
      <c r="C6" s="38"/>
      <c r="D6" s="38"/>
      <c r="E6" s="38"/>
    </row>
    <row r="7" ht="19.5" customHeight="1" spans="1:5">
      <c r="A7" s="39" t="s">
        <v>5</v>
      </c>
      <c r="B7" s="39"/>
      <c r="C7" s="39"/>
      <c r="D7" s="39"/>
      <c r="E7" s="39"/>
    </row>
    <row r="8" ht="9" customHeight="1"/>
    <row r="9" spans="5:8">
      <c r="E9" s="7" t="s">
        <v>28</v>
      </c>
      <c r="F9" s="8"/>
      <c r="H9" s="8"/>
    </row>
    <row r="10" spans="1:7">
      <c r="A10" s="8" t="s">
        <v>7</v>
      </c>
      <c r="B10" s="9" t="s">
        <v>8</v>
      </c>
      <c r="F10" s="8"/>
      <c r="G10" s="8"/>
    </row>
    <row r="11" spans="1:6">
      <c r="A11" s="8" t="s">
        <v>9</v>
      </c>
      <c r="B11" s="6" t="s">
        <v>10</v>
      </c>
      <c r="E11" s="10"/>
      <c r="F11" s="10"/>
    </row>
    <row r="12" ht="17.25" spans="1:7">
      <c r="A12" s="8" t="s">
        <v>11</v>
      </c>
      <c r="B12" s="11" t="str">
        <f>":  Laporan Perkara bulan "&amp;TEXT(B1,"mmmm yyyy")</f>
        <v>:  Laporan Perkara bulan January 2024</v>
      </c>
      <c r="C12" s="4"/>
      <c r="E12" s="10"/>
      <c r="F12" s="10"/>
      <c r="G12" s="40" t="s">
        <v>12</v>
      </c>
    </row>
    <row r="13" spans="3:5">
      <c r="C13" s="5" t="s">
        <v>13</v>
      </c>
      <c r="E13" s="12"/>
    </row>
    <row r="14" spans="2:5">
      <c r="B14" s="9" t="s">
        <v>14</v>
      </c>
      <c r="E14" s="13"/>
    </row>
    <row r="15" spans="2:5">
      <c r="B15" s="14" t="s">
        <v>15</v>
      </c>
      <c r="E15" s="15"/>
    </row>
    <row r="16" spans="2:5">
      <c r="B16" s="9" t="s">
        <v>16</v>
      </c>
      <c r="E16" s="15"/>
    </row>
    <row r="17" spans="2:5">
      <c r="B17" s="9" t="s">
        <v>17</v>
      </c>
      <c r="C17" s="16"/>
      <c r="D17" s="16"/>
      <c r="E17" s="15"/>
    </row>
    <row r="18" spans="2:10">
      <c r="B18" s="9" t="s">
        <v>18</v>
      </c>
      <c r="C18" s="17"/>
      <c r="D18" s="17"/>
      <c r="E18" s="15"/>
      <c r="I18" s="44"/>
      <c r="J18" s="44"/>
    </row>
    <row r="19" spans="1:10">
      <c r="A19" s="9"/>
      <c r="B19" s="17"/>
      <c r="C19" s="17"/>
      <c r="D19" s="17"/>
      <c r="E19" s="15"/>
      <c r="I19" s="44"/>
      <c r="J19" s="44"/>
    </row>
    <row r="20" spans="2:5">
      <c r="B20" s="5" t="s">
        <v>19</v>
      </c>
      <c r="E20" s="15"/>
    </row>
    <row r="21" ht="36" customHeight="1" spans="2:5">
      <c r="B21" s="18" t="str">
        <f>"Bersama ini kami sampaikan Laporan Perkara Pengadilan Tinggi Agama Padang bulan "&amp;TEXT(B1,"Mmmm")&amp;" dengan rincian sebagai berikut : "</f>
        <v>Bersama ini kami sampaikan Laporan Perkara Pengadilan Tinggi Agama Padang bulan January dengan rincian sebagai berikut : </v>
      </c>
      <c r="C21" s="18"/>
      <c r="D21" s="18"/>
      <c r="E21" s="18"/>
    </row>
    <row r="22" spans="2:5">
      <c r="B22" s="19" t="s">
        <v>20</v>
      </c>
      <c r="C22" s="20" t="s">
        <v>21</v>
      </c>
      <c r="D22" s="20" t="s">
        <v>22</v>
      </c>
      <c r="E22" s="15"/>
    </row>
    <row r="23" s="21" customFormat="1" ht="30.75" customHeight="1" spans="2:8">
      <c r="B23" s="22">
        <v>1</v>
      </c>
      <c r="C23" s="23" t="str">
        <f>"Laporan Perkara Banding yang Diterima pada Pengadilan Tinggi Agama Padang (Rk.1) bulan "&amp;TEXT(B1,"mmmm yyyy")</f>
        <v>Laporan Perkara Banding yang Diterima pada Pengadilan Tinggi Agama Padang (Rk.1) bulan January 2024</v>
      </c>
      <c r="D23" s="24" t="s">
        <v>23</v>
      </c>
      <c r="E23" s="25"/>
      <c r="F23" s="6"/>
      <c r="G23" s="6"/>
      <c r="H23" s="6"/>
    </row>
    <row r="24" s="21" customFormat="1" ht="33" customHeight="1" spans="2:8">
      <c r="B24" s="22">
        <v>2</v>
      </c>
      <c r="C24" s="23" t="str">
        <f>"Laporan Perkara Banding yang Diputus Pada Pengadilan Tinggi Agama Padang (Rk.2) bulan "&amp;TEXT(B1,"mmmm yyyy")</f>
        <v>Laporan Perkara Banding yang Diputus Pada Pengadilan Tinggi Agama Padang (Rk.2) bulan January 2024</v>
      </c>
      <c r="D24" s="24" t="s">
        <v>23</v>
      </c>
      <c r="E24" s="15"/>
      <c r="F24" s="6"/>
      <c r="G24" s="6"/>
      <c r="H24" s="6"/>
    </row>
    <row r="25" s="21" customFormat="1" ht="48" customHeight="1" spans="2:9">
      <c r="B25" s="22">
        <v>3</v>
      </c>
      <c r="C25" s="23" t="str">
        <f>"Laporan Perkara yang Diterima pada Pengadilan Agama Sewilayah Pengadilan Tinggi Agama Padang (Rk.3) bulan "&amp;TEXT(B1,"mmmm yyyy")</f>
        <v>Laporan Perkara yang Diterima pada Pengadilan Agama Sewilayah Pengadilan Tinggi Agama Padang (Rk.3) bulan January 2024</v>
      </c>
      <c r="D25" s="24" t="s">
        <v>23</v>
      </c>
      <c r="I25" s="6"/>
    </row>
    <row r="26" s="21" customFormat="1" ht="48" customHeight="1" spans="2:4">
      <c r="B26" s="22">
        <v>4</v>
      </c>
      <c r="C26" s="23" t="str">
        <f>"Laporan Perkara yang Diputus pada Pengadilan Agama sewilayah Pengadilan Tinggi Agama Padang (Rk.4) bulan "&amp;TEXT(B1,"mmmm yyyy")</f>
        <v>Laporan Perkara yang Diputus pada Pengadilan Agama sewilayah Pengadilan Tinggi Agama Padang (Rk.4) bulan January 2024</v>
      </c>
      <c r="D26" s="24" t="s">
        <v>23</v>
      </c>
    </row>
    <row r="27" s="21" customFormat="1" ht="48" customHeight="1" spans="2:4">
      <c r="B27" s="22">
        <v>5</v>
      </c>
      <c r="C27" s="23" t="str">
        <f>"Laporan Faktor-faktor Penyebab terjadinya Perceraian pada Pengadilan Agama sewilayah Pengadilan Tinggi Agama Padang (Rk.5) bulan "&amp;TEXT(B1,"mmmm yyyy")</f>
        <v>Laporan Faktor-faktor Penyebab terjadinya Perceraian pada Pengadilan Agama sewilayah Pengadilan Tinggi Agama Padang (Rk.5) bulan January 2024</v>
      </c>
      <c r="D27" s="24" t="s">
        <v>23</v>
      </c>
    </row>
    <row r="28" s="21" customFormat="1" ht="48" customHeight="1" spans="2:4">
      <c r="B28" s="22">
        <v>6</v>
      </c>
      <c r="C28" s="23" t="str">
        <f>"Laporan Perkara Khusus PP No. 10 Tahun 1983 jo. PP. No. 45 Tahun 1990 pada Pengadilan Agama sewilayah Pengadilan Tinggi Agama. Padang (Rk.6) bulan "&amp;TEXT(B1,"mmmm yyyy")</f>
        <v>Laporan Perkara Khusus PP No. 10 Tahun 1983 jo. PP. No. 45 Tahun 1990 pada Pengadilan Agama sewilayah Pengadilan Tinggi Agama. Padang (Rk.6) bulan January 2024</v>
      </c>
      <c r="D28" s="24" t="s">
        <v>23</v>
      </c>
    </row>
    <row r="29" s="21" customFormat="1" ht="48" customHeight="1" spans="2:4">
      <c r="B29" s="22">
        <v>7</v>
      </c>
      <c r="C29" s="23" t="str">
        <f>"Rekapitulasi Laporan Keuangan Perkara Pada Pengadilan Agama sewilayah  Pengadilan Tinggi Agama Padang (RK-7) bulan "&amp;TEXT(B1,"mmmm yyyy")</f>
        <v>Rekapitulasi Laporan Keuangan Perkara Pada Pengadilan Agama sewilayah  Pengadilan Tinggi Agama Padang (RK-7) bulan January 2024</v>
      </c>
      <c r="D29" s="24" t="s">
        <v>23</v>
      </c>
    </row>
    <row r="30" s="21" customFormat="1" ht="48" customHeight="1" spans="2:4">
      <c r="B30" s="22">
        <v>8</v>
      </c>
      <c r="C30" s="23" t="str">
        <f>"Rekapitulasi Keuangan Perkara Pada Pengadilan Tinggi Agama Padang dan Pengadilan Agama sewilayah Pengadilan Tinggi Agama Padang (RK-7a) bulan "&amp;TEXT(B1,"mmmm yyyy")</f>
        <v>Rekapitulasi Keuangan Perkara Pada Pengadilan Tinggi Agama Padang dan Pengadilan Agama sewilayah Pengadilan Tinggi Agama Padang (RK-7a) bulan January 2024</v>
      </c>
      <c r="D30" s="24" t="s">
        <v>23</v>
      </c>
    </row>
    <row r="31" s="21" customFormat="1" ht="48" customHeight="1" spans="2:4">
      <c r="B31" s="22">
        <v>9</v>
      </c>
      <c r="C31" s="23" t="str">
        <f>"Laporan Pelaksanaan Sidang Keliling Pada Pengadilan Agama sewilayah Pengadilan Tinggi Agama Padang (RK-8a) bulan "&amp;TEXT(B1,"mmmm yyyy")</f>
        <v>Laporan Pelaksanaan Sidang Keliling Pada Pengadilan Agama sewilayah Pengadilan Tinggi Agama Padang (RK-8a) bulan January 2024</v>
      </c>
      <c r="D31" s="24" t="s">
        <v>23</v>
      </c>
    </row>
    <row r="32" s="21" customFormat="1" ht="48" customHeight="1" spans="2:4">
      <c r="B32" s="22">
        <v>10</v>
      </c>
      <c r="C32" s="23" t="str">
        <f>"Laporan Pelaksanaan Sidang Prodeo Pada Pengadilan Agama sewilayah Wilayah Pengadilan Tinggi Agama Padang (RK-8b) bulan "&amp;TEXT(B1,"mmmm yyyy")</f>
        <v>Laporan Pelaksanaan Sidang Prodeo Pada Pengadilan Agama sewilayah Wilayah Pengadilan Tinggi Agama Padang (RK-8b) bulan January 2024</v>
      </c>
      <c r="D32" s="24" t="s">
        <v>23</v>
      </c>
    </row>
    <row r="33" s="21" customFormat="1" ht="48" customHeight="1" spans="2:4">
      <c r="B33" s="22">
        <v>11</v>
      </c>
      <c r="C33" s="23" t="str">
        <f>"Laporan Pelaksanaan Sidang Posbakum Pada Pengadilan Agama sewilayah Pengadilan Tinggi Agama Padang (RK-8c) bulan "&amp;TEXT(B1,"mmmm yyyy")</f>
        <v>Laporan Pelaksanaan Sidang Posbakum Pada Pengadilan Agama sewilayah Pengadilan Tinggi Agama Padang (RK-8c) bulan January 2024</v>
      </c>
      <c r="D33" s="24" t="s">
        <v>23</v>
      </c>
    </row>
    <row r="34" s="21" customFormat="1" ht="48" customHeight="1" spans="2:4">
      <c r="B34" s="22">
        <v>12</v>
      </c>
      <c r="C34" s="23" t="str">
        <f>"Rekapitulasi Perkara yang dimohonkan Banding, Kasasi, Peninjauan Kembali, dan Eksekusi Pada Pengadilan Agama sewilayah Pengadilan Tinggi Agama Padang (RK-9) bulan "&amp;TEXT(B1,"mmmm yyyy")</f>
        <v>Rekapitulasi Perkara yang dimohonkan Banding, Kasasi, Peninjauan Kembali, dan Eksekusi Pada Pengadilan Agama sewilayah Pengadilan Tinggi Agama Padang (RK-9) bulan January 2024</v>
      </c>
      <c r="D34" s="24" t="s">
        <v>23</v>
      </c>
    </row>
    <row r="35" s="21" customFormat="1" ht="48" customHeight="1" spans="2:4">
      <c r="B35" s="22">
        <v>13</v>
      </c>
      <c r="C35" s="23" t="str">
        <f>"Rekapitulasi Laporan Mediasi Pada Pengadilan Agama sewilayah Pengadilan Tinggi Agama Padang (RK-10) bulan "&amp;TEXT(B1,"mmmm yyyy")</f>
        <v>Rekapitulasi Laporan Mediasi Pada Pengadilan Agama sewilayah Pengadilan Tinggi Agama Padang (RK-10) bulan January 2024</v>
      </c>
      <c r="D35" s="24" t="s">
        <v>23</v>
      </c>
    </row>
    <row r="36" s="21" customFormat="1" ht="48" customHeight="1" spans="2:4">
      <c r="B36" s="22">
        <v>14</v>
      </c>
      <c r="C36" s="23" t="str">
        <f>"Rekapitulasi Penerimaan Hak- Hak Kepaniteraan (HHK) Pada Pengadilan Agama sewilayah Pengadilan Tinggi Agama Padang (RK-11a) bulan "&amp;TEXT(B1,"mmmm yyyy")</f>
        <v>Rekapitulasi Penerimaan Hak- Hak Kepaniteraan (HHK) Pada Pengadilan Agama sewilayah Pengadilan Tinggi Agama Padang (RK-11a) bulan January 2024</v>
      </c>
      <c r="D36" s="24" t="s">
        <v>23</v>
      </c>
    </row>
    <row r="37" s="21" customFormat="1" ht="48" customHeight="1" spans="2:4">
      <c r="B37" s="22">
        <v>15</v>
      </c>
      <c r="C37" s="23" t="str">
        <f>"Rekapitulasi Hak- Hak Kepaniteraan Lainnya (HHKL) Pada Pengadilan Agama sewilayah Pengadilan Tinggi Agama Padang (RK-11b) bulan "&amp;TEXT(B1,"mmmm yyyy")</f>
        <v>Rekapitulasi Hak- Hak Kepaniteraan Lainnya (HHKL) Pada Pengadilan Agama sewilayah Pengadilan Tinggi Agama Padang (RK-11b) bulan January 2024</v>
      </c>
      <c r="D37" s="24" t="s">
        <v>24</v>
      </c>
    </row>
    <row r="38" s="21" customFormat="1" ht="48" customHeight="1" spans="2:4">
      <c r="B38" s="22">
        <v>16</v>
      </c>
      <c r="C38" s="23" t="str">
        <f>"Rekapitulasi Tingkat Penyelesaian Perkara Pada Pengadilan Tinggi Agama Padang dan Pengadilan Agama sewilayah Pengadilan Tinggi Agama Padang (RK-12) bulan "&amp;TEXT(B1,"mmmm yyyy")</f>
        <v>Rekapitulasi Tingkat Penyelesaian Perkara Pada Pengadilan Tinggi Agama Padang dan Pengadilan Agama sewilayah Pengadilan Tinggi Agama Padang (RK-12) bulan January 2024</v>
      </c>
      <c r="D38" s="24" t="s">
        <v>23</v>
      </c>
    </row>
    <row r="39" s="21" customFormat="1" ht="48" customHeight="1" spans="2:4">
      <c r="B39" s="22">
        <v>17</v>
      </c>
      <c r="C39" s="23" t="str">
        <f>"Rekapitulasi Laporan Layanan Meja E-Court Pengadilan Agama sewilayah Pengadilan Tinggi Agama Padang (RK-13) bulan "&amp;TEXT(B1,"mmmm yyyy")</f>
        <v>Rekapitulasi Laporan Layanan Meja E-Court Pengadilan Agama sewilayah Pengadilan Tinggi Agama Padang (RK-13) bulan January 2024</v>
      </c>
      <c r="D39" s="24" t="s">
        <v>23</v>
      </c>
    </row>
    <row r="40" s="21" customFormat="1" ht="48" customHeight="1" spans="2:4">
      <c r="B40" s="22">
        <v>18</v>
      </c>
      <c r="C40" s="23" t="str">
        <f>"Rekapitulasi Laporan Persidangan Elektonik Pengadilan Agama sewilayah Pengadilan Tinggi Agama Padang (RK-14.a) bulan "&amp;TEXT(B1,"mmmm yyyy")</f>
        <v>Rekapitulasi Laporan Persidangan Elektonik Pengadilan Agama sewilayah Pengadilan Tinggi Agama Padang (RK-14.a) bulan January 2024</v>
      </c>
      <c r="D40" s="24" t="s">
        <v>23</v>
      </c>
    </row>
    <row r="41" s="21" customFormat="1" ht="45" spans="2:4">
      <c r="B41" s="22">
        <v>19</v>
      </c>
      <c r="C41" s="23" t="str">
        <f>"Rekapitulasi Laporan Persidangan Elektonik Pengadilan Agama sewilayah Pengadilan Tinggi Agama Padang (RK-14.b) bulan "&amp;TEXT(B1,"mmmm yyyy")</f>
        <v>Rekapitulasi Laporan Persidangan Elektonik Pengadilan Agama sewilayah Pengadilan Tinggi Agama Padang (RK-14.b) bulan January 2024</v>
      </c>
      <c r="D41" s="24" t="s">
        <v>23</v>
      </c>
    </row>
    <row r="42" s="21" customFormat="1" ht="30" spans="2:4">
      <c r="B42" s="22">
        <v>20</v>
      </c>
      <c r="C42" s="23" t="str">
        <f>"Laporan Keadaan Perkara pada Pengadilan Tinggi Agama Padang (LII-PA.1) Bulan "&amp;TEXT(B1,"mmmm yyyy")</f>
        <v>Laporan Keadaan Perkara pada Pengadilan Tinggi Agama Padang (LII-PA.1) Bulan January 2024</v>
      </c>
      <c r="D42" s="24" t="s">
        <v>23</v>
      </c>
    </row>
    <row r="43" s="21" customFormat="1" ht="30" spans="2:4">
      <c r="B43" s="22">
        <v>21</v>
      </c>
      <c r="C43" s="23" t="str">
        <f>"Laporan Tentang Kegiatan Hakim pada Pengadilan Tinggi Agama Padang (LII-PA.2) Bulan "&amp;TEXT(B1,"mmmm yyyy")</f>
        <v>Laporan Tentang Kegiatan Hakim pada Pengadilan Tinggi Agama Padang (LII-PA.2) Bulan January 2024</v>
      </c>
      <c r="D43" s="24" t="s">
        <v>23</v>
      </c>
    </row>
    <row r="44" s="21" customFormat="1" ht="30" spans="2:4">
      <c r="B44" s="22">
        <v>22</v>
      </c>
      <c r="C44" s="23" t="str">
        <f>"Laporan Keuangan Perkara pada Pengadilan Tinggi Agama Padang (LII-PA.3) Bulan "&amp;TEXT(B1,"mmmm yyyy")</f>
        <v>Laporan Keuangan Perkara pada Pengadilan Tinggi Agama Padang (LII-PA.3) Bulan January 2024</v>
      </c>
      <c r="D44" s="24" t="s">
        <v>23</v>
      </c>
    </row>
    <row r="45" s="21" customFormat="1" ht="20.1" customHeight="1" spans="2:4">
      <c r="B45" s="41"/>
      <c r="C45" s="42"/>
      <c r="D45" s="43"/>
    </row>
    <row r="46" s="21" customFormat="1" spans="2:4">
      <c r="B46" s="5" t="s">
        <v>25</v>
      </c>
      <c r="C46" s="5"/>
      <c r="D46" s="6"/>
    </row>
    <row r="47" s="21" customFormat="1" spans="2:4">
      <c r="B47" s="5"/>
      <c r="C47" s="5"/>
      <c r="D47" s="6"/>
    </row>
    <row r="48" s="21" customFormat="1" ht="15.75" spans="1:5">
      <c r="A48" s="4"/>
      <c r="B48" s="5"/>
      <c r="C48" s="5"/>
      <c r="D48" s="26"/>
      <c r="E48" s="6"/>
    </row>
    <row r="49" ht="15.75" spans="1:5">
      <c r="A49" s="21"/>
      <c r="D49" s="28"/>
      <c r="E49" s="21"/>
    </row>
    <row r="50" ht="15.75" spans="1:5">
      <c r="A50" s="21"/>
      <c r="D50" s="28"/>
      <c r="E50" s="21"/>
    </row>
    <row r="51" ht="15.75" spans="1:5">
      <c r="A51" s="21"/>
      <c r="D51" s="28"/>
      <c r="E51" s="21"/>
    </row>
    <row r="52" spans="1:5">
      <c r="A52" s="21"/>
      <c r="D52" s="30"/>
      <c r="E52" s="21"/>
    </row>
    <row r="53" spans="4:4">
      <c r="D53" s="32"/>
    </row>
    <row r="54" ht="24" customHeight="1" spans="2:4">
      <c r="B54" s="27"/>
      <c r="D54" s="33"/>
    </row>
    <row r="55" spans="2:2">
      <c r="B55" s="29"/>
    </row>
    <row r="56" spans="2:2">
      <c r="B56" s="29" t="s">
        <v>26</v>
      </c>
    </row>
    <row r="57" spans="2:2">
      <c r="B57" s="31" t="s">
        <v>27</v>
      </c>
    </row>
    <row r="58" spans="2:2">
      <c r="B58" s="31"/>
    </row>
    <row r="60" spans="3:5">
      <c r="C60" s="6"/>
      <c r="E60" s="32"/>
    </row>
    <row r="61" spans="3:5">
      <c r="C61" s="6"/>
      <c r="E61" s="33"/>
    </row>
    <row r="62" spans="3:3">
      <c r="C62" s="6"/>
    </row>
  </sheetData>
  <mergeCells count="6">
    <mergeCell ref="A3:E3"/>
    <mergeCell ref="A4:E4"/>
    <mergeCell ref="A5:E5"/>
    <mergeCell ref="A6:E6"/>
    <mergeCell ref="A7:E7"/>
    <mergeCell ref="B21:E21"/>
  </mergeCells>
  <hyperlinks>
    <hyperlink ref="A6" r:id="rId2" display="Website: www.pta-padang.go.id Email: admin@pta-padang.go.id"/>
  </hyperlinks>
  <pageMargins left="0.7" right="0.7" top="0.75" bottom="0.75" header="0.3" footer="0.3"/>
  <pageSetup paperSize="9" scale="80" fitToHeight="0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2"/>
  <sheetViews>
    <sheetView zoomScalePageLayoutView="85" showWhiteSpace="0" topLeftCell="A18" workbookViewId="0">
      <selection activeCell="D44" sqref="B23:D44"/>
    </sheetView>
  </sheetViews>
  <sheetFormatPr defaultColWidth="9.14285714285714" defaultRowHeight="15"/>
  <cols>
    <col min="1" max="1" width="9.14285714285714" style="4"/>
    <col min="2" max="2" width="11.1428571428571" style="5" customWidth="1"/>
    <col min="3" max="3" width="54.7142857142857" style="5" customWidth="1"/>
    <col min="4" max="4" width="25" style="6" customWidth="1"/>
    <col min="5" max="16384" width="9.14285714285714" style="6"/>
  </cols>
  <sheetData>
    <row r="1" spans="1:2">
      <c r="A1" s="34" t="s">
        <v>0</v>
      </c>
      <c r="B1" s="35">
        <v>45351</v>
      </c>
    </row>
    <row r="3" ht="23.25" customHeight="1" spans="1:5">
      <c r="A3" s="36" t="s">
        <v>1</v>
      </c>
      <c r="B3" s="36"/>
      <c r="C3" s="36"/>
      <c r="D3" s="36"/>
      <c r="E3" s="36"/>
    </row>
    <row r="4" spans="1:5">
      <c r="A4" s="37" t="s">
        <v>2</v>
      </c>
      <c r="B4" s="37"/>
      <c r="C4" s="37"/>
      <c r="D4" s="37"/>
      <c r="E4" s="37"/>
    </row>
    <row r="5" spans="1:5">
      <c r="A5" s="37" t="s">
        <v>3</v>
      </c>
      <c r="B5" s="37"/>
      <c r="C5" s="37"/>
      <c r="D5" s="37"/>
      <c r="E5" s="37"/>
    </row>
    <row r="6" spans="1:5">
      <c r="A6" s="38" t="s">
        <v>4</v>
      </c>
      <c r="B6" s="38"/>
      <c r="C6" s="38"/>
      <c r="D6" s="38"/>
      <c r="E6" s="38"/>
    </row>
    <row r="7" ht="19.5" customHeight="1" spans="1:5">
      <c r="A7" s="39" t="s">
        <v>5</v>
      </c>
      <c r="B7" s="39"/>
      <c r="C7" s="39"/>
      <c r="D7" s="39"/>
      <c r="E7" s="39"/>
    </row>
    <row r="8" ht="9" customHeight="1"/>
    <row r="9" spans="5:8">
      <c r="E9" s="7" t="s">
        <v>29</v>
      </c>
      <c r="F9" s="8"/>
      <c r="H9" s="8"/>
    </row>
    <row r="10" spans="1:7">
      <c r="A10" s="8" t="s">
        <v>7</v>
      </c>
      <c r="B10" s="9" t="s">
        <v>30</v>
      </c>
      <c r="F10" s="8"/>
      <c r="G10" s="8"/>
    </row>
    <row r="11" spans="1:6">
      <c r="A11" s="8" t="s">
        <v>9</v>
      </c>
      <c r="B11" s="6" t="s">
        <v>10</v>
      </c>
      <c r="E11" s="10"/>
      <c r="F11" s="10"/>
    </row>
    <row r="12" ht="17.25" spans="1:7">
      <c r="A12" s="8" t="s">
        <v>11</v>
      </c>
      <c r="B12" s="11" t="str">
        <f>":  Laporan Perkara bulan "&amp;TEXT(B1,"mmmm yyyy")</f>
        <v>:  Laporan Perkara bulan February 2024</v>
      </c>
      <c r="C12" s="4"/>
      <c r="E12" s="10"/>
      <c r="F12" s="10"/>
      <c r="G12" s="40" t="s">
        <v>12</v>
      </c>
    </row>
    <row r="13" spans="3:5">
      <c r="C13" s="5" t="s">
        <v>13</v>
      </c>
      <c r="E13" s="12"/>
    </row>
    <row r="14" spans="2:5">
      <c r="B14" s="9" t="s">
        <v>14</v>
      </c>
      <c r="E14" s="13"/>
    </row>
    <row r="15" spans="2:5">
      <c r="B15" s="14" t="s">
        <v>15</v>
      </c>
      <c r="E15" s="15"/>
    </row>
    <row r="16" spans="2:5">
      <c r="B16" s="9" t="s">
        <v>16</v>
      </c>
      <c r="E16" s="15"/>
    </row>
    <row r="17" spans="2:5">
      <c r="B17" s="9" t="s">
        <v>17</v>
      </c>
      <c r="C17" s="16"/>
      <c r="D17" s="16"/>
      <c r="E17" s="15"/>
    </row>
    <row r="18" spans="2:10">
      <c r="B18" s="9" t="s">
        <v>18</v>
      </c>
      <c r="C18" s="17"/>
      <c r="D18" s="17"/>
      <c r="E18" s="15"/>
      <c r="I18" s="44"/>
      <c r="J18" s="44"/>
    </row>
    <row r="19" spans="1:10">
      <c r="A19" s="9"/>
      <c r="B19" s="17"/>
      <c r="C19" s="17"/>
      <c r="D19" s="17"/>
      <c r="E19" s="15"/>
      <c r="I19" s="44"/>
      <c r="J19" s="44"/>
    </row>
    <row r="20" spans="2:5">
      <c r="B20" s="5" t="s">
        <v>19</v>
      </c>
      <c r="E20" s="15"/>
    </row>
    <row r="21" ht="36" customHeight="1" spans="2:5">
      <c r="B21" s="18" t="str">
        <f>"Bersama ini kami sampaikan Laporan Perkara Pengadilan Tinggi Agama Padang bulan "&amp;TEXT(B1,"Mmmm")&amp;" dengan rincian sebagai berikut : "</f>
        <v>Bersama ini kami sampaikan Laporan Perkara Pengadilan Tinggi Agama Padang bulan February dengan rincian sebagai berikut : </v>
      </c>
      <c r="C21" s="18"/>
      <c r="D21" s="18"/>
      <c r="E21" s="18"/>
    </row>
    <row r="22" spans="2:5">
      <c r="B22" s="19" t="s">
        <v>20</v>
      </c>
      <c r="C22" s="20" t="s">
        <v>21</v>
      </c>
      <c r="D22" s="20" t="s">
        <v>22</v>
      </c>
      <c r="E22" s="15"/>
    </row>
    <row r="23" s="21" customFormat="1" ht="30.75" customHeight="1" spans="2:8">
      <c r="B23" s="22">
        <v>1</v>
      </c>
      <c r="C23" s="23" t="str">
        <f>"Laporan Perkara Banding yang Diterima pada Pengadilan Tinggi Agama Padang (Rk.1) bulan "&amp;TEXT(B1,"mmmm yyyy")</f>
        <v>Laporan Perkara Banding yang Diterima pada Pengadilan Tinggi Agama Padang (Rk.1) bulan February 2024</v>
      </c>
      <c r="D23" s="24" t="s">
        <v>23</v>
      </c>
      <c r="E23" s="25"/>
      <c r="F23" s="6"/>
      <c r="G23" s="6"/>
      <c r="H23" s="6"/>
    </row>
    <row r="24" s="21" customFormat="1" ht="33" customHeight="1" spans="2:8">
      <c r="B24" s="22">
        <v>2</v>
      </c>
      <c r="C24" s="23" t="str">
        <f>"Laporan Perkara Banding yang Diputus Pada Pengadilan Tinggi Agama Padang (Rk.2) bulan "&amp;TEXT(B1,"mmmm yyyy")</f>
        <v>Laporan Perkara Banding yang Diputus Pada Pengadilan Tinggi Agama Padang (Rk.2) bulan February 2024</v>
      </c>
      <c r="D24" s="24" t="s">
        <v>23</v>
      </c>
      <c r="E24" s="15"/>
      <c r="F24" s="6"/>
      <c r="G24" s="6"/>
      <c r="H24" s="6"/>
    </row>
    <row r="25" s="21" customFormat="1" ht="48" customHeight="1" spans="2:9">
      <c r="B25" s="22">
        <v>3</v>
      </c>
      <c r="C25" s="23" t="str">
        <f>"Laporan Perkara yang Diterima pada Pengadilan Agama Sewilayah Pengadilan Tinggi Agama Padang (Rk.3) bulan "&amp;TEXT(B1,"mmmm yyyy")</f>
        <v>Laporan Perkara yang Diterima pada Pengadilan Agama Sewilayah Pengadilan Tinggi Agama Padang (Rk.3) bulan February 2024</v>
      </c>
      <c r="D25" s="24" t="s">
        <v>23</v>
      </c>
      <c r="I25" s="6"/>
    </row>
    <row r="26" s="21" customFormat="1" ht="48" customHeight="1" spans="2:4">
      <c r="B26" s="22">
        <v>4</v>
      </c>
      <c r="C26" s="23" t="str">
        <f>"Laporan Perkara yang Diputus pada Pengadilan Agama sewilayah Pengadilan Tinggi Agama Padang (Rk.4) bulan "&amp;TEXT(B1,"mmmm yyyy")</f>
        <v>Laporan Perkara yang Diputus pada Pengadilan Agama sewilayah Pengadilan Tinggi Agama Padang (Rk.4) bulan February 2024</v>
      </c>
      <c r="D26" s="24" t="s">
        <v>23</v>
      </c>
    </row>
    <row r="27" s="21" customFormat="1" ht="48" customHeight="1" spans="2:4">
      <c r="B27" s="22">
        <v>5</v>
      </c>
      <c r="C27" s="23" t="str">
        <f>"Laporan Faktor-faktor Penyebab terjadinya Perceraian pada Pengadilan Agama sewilayah Pengadilan Tinggi Agama Padang (Rk.5) bulan "&amp;TEXT(B1,"mmmm yyyy")</f>
        <v>Laporan Faktor-faktor Penyebab terjadinya Perceraian pada Pengadilan Agama sewilayah Pengadilan Tinggi Agama Padang (Rk.5) bulan February 2024</v>
      </c>
      <c r="D27" s="24" t="s">
        <v>23</v>
      </c>
    </row>
    <row r="28" s="21" customFormat="1" ht="48" customHeight="1" spans="2:4">
      <c r="B28" s="22">
        <v>6</v>
      </c>
      <c r="C28" s="23" t="str">
        <f>"Laporan Perkara Khusus PP No. 10 Tahun 1983 jo. PP. No. 45 Tahun 1990 pada Pengadilan Agama sewilayah Pengadilan Tinggi Agama. Padang (Rk.6) bulan "&amp;TEXT(B1,"mmmm yyyy")</f>
        <v>Laporan Perkara Khusus PP No. 10 Tahun 1983 jo. PP. No. 45 Tahun 1990 pada Pengadilan Agama sewilayah Pengadilan Tinggi Agama. Padang (Rk.6) bulan February 2024</v>
      </c>
      <c r="D28" s="24" t="s">
        <v>23</v>
      </c>
    </row>
    <row r="29" s="21" customFormat="1" ht="48" customHeight="1" spans="2:4">
      <c r="B29" s="22">
        <v>7</v>
      </c>
      <c r="C29" s="23" t="str">
        <f>"Rekapitulasi Laporan Keuangan Perkara Pada Pengadilan Agama sewilayah  Pengadilan Tinggi Agama Padang (RK-7) bulan "&amp;TEXT(B1,"mmmm yyyy")</f>
        <v>Rekapitulasi Laporan Keuangan Perkara Pada Pengadilan Agama sewilayah  Pengadilan Tinggi Agama Padang (RK-7) bulan February 2024</v>
      </c>
      <c r="D29" s="24" t="s">
        <v>23</v>
      </c>
    </row>
    <row r="30" s="21" customFormat="1" ht="48" customHeight="1" spans="2:4">
      <c r="B30" s="22">
        <v>8</v>
      </c>
      <c r="C30" s="23" t="str">
        <f>"Rekapitulasi Keuangan Perkara Pada Pengadilan Tinggi Agama Padang dan Pengadilan Agama sewilayah Pengadilan Tinggi Agama Padang (RK-7a) bulan "&amp;TEXT(B1,"mmmm yyyy")</f>
        <v>Rekapitulasi Keuangan Perkara Pada Pengadilan Tinggi Agama Padang dan Pengadilan Agama sewilayah Pengadilan Tinggi Agama Padang (RK-7a) bulan February 2024</v>
      </c>
      <c r="D30" s="24" t="s">
        <v>23</v>
      </c>
    </row>
    <row r="31" s="21" customFormat="1" ht="48" customHeight="1" spans="2:4">
      <c r="B31" s="22">
        <v>9</v>
      </c>
      <c r="C31" s="23" t="str">
        <f>"Laporan Pelaksanaan Sidang Keliling Pada Pengadilan Agama sewilayah Pengadilan Tinggi Agama Padang (RK-8a) bulan "&amp;TEXT(B1,"mmmm yyyy")</f>
        <v>Laporan Pelaksanaan Sidang Keliling Pada Pengadilan Agama sewilayah Pengadilan Tinggi Agama Padang (RK-8a) bulan February 2024</v>
      </c>
      <c r="D31" s="24" t="s">
        <v>23</v>
      </c>
    </row>
    <row r="32" s="21" customFormat="1" ht="48" customHeight="1" spans="2:4">
      <c r="B32" s="22">
        <v>10</v>
      </c>
      <c r="C32" s="23" t="str">
        <f>"Laporan Pelaksanaan Sidang Prodeo Pada Pengadilan Agama sewilayah Wilayah Pengadilan Tinggi Agama Padang (RK-8b) bulan "&amp;TEXT(B1,"mmmm yyyy")</f>
        <v>Laporan Pelaksanaan Sidang Prodeo Pada Pengadilan Agama sewilayah Wilayah Pengadilan Tinggi Agama Padang (RK-8b) bulan February 2024</v>
      </c>
      <c r="D32" s="24" t="s">
        <v>23</v>
      </c>
    </row>
    <row r="33" s="21" customFormat="1" ht="48" customHeight="1" spans="2:4">
      <c r="B33" s="22">
        <v>11</v>
      </c>
      <c r="C33" s="23" t="str">
        <f>"Laporan Pelaksanaan Sidang Posbakum Pada Pengadilan Agama sewilayah Pengadilan Tinggi Agama Padang (RK-8c) bulan "&amp;TEXT(B1,"mmmm yyyy")</f>
        <v>Laporan Pelaksanaan Sidang Posbakum Pada Pengadilan Agama sewilayah Pengadilan Tinggi Agama Padang (RK-8c) bulan February 2024</v>
      </c>
      <c r="D33" s="24" t="s">
        <v>23</v>
      </c>
    </row>
    <row r="34" s="21" customFormat="1" ht="48" customHeight="1" spans="2:4">
      <c r="B34" s="22">
        <v>12</v>
      </c>
      <c r="C34" s="23" t="str">
        <f>"Rekapitulasi Perkara yang dimohonkan Banding, Kasasi, Peninjauan Kembali, dan Eksekusi Pada Pengadilan Agama sewilayah Pengadilan Tinggi Agama Padang (RK-9) bulan "&amp;TEXT(B1,"mmmm yyyy")</f>
        <v>Rekapitulasi Perkara yang dimohonkan Banding, Kasasi, Peninjauan Kembali, dan Eksekusi Pada Pengadilan Agama sewilayah Pengadilan Tinggi Agama Padang (RK-9) bulan February 2024</v>
      </c>
      <c r="D34" s="24" t="s">
        <v>23</v>
      </c>
    </row>
    <row r="35" s="21" customFormat="1" ht="48" customHeight="1" spans="2:4">
      <c r="B35" s="22">
        <v>13</v>
      </c>
      <c r="C35" s="23" t="str">
        <f>"Rekapitulasi Laporan Mediasi Pada Pengadilan Agama sewilayah Pengadilan Tinggi Agama Padang (RK-10) bulan "&amp;TEXT(B1,"mmmm yyyy")</f>
        <v>Rekapitulasi Laporan Mediasi Pada Pengadilan Agama sewilayah Pengadilan Tinggi Agama Padang (RK-10) bulan February 2024</v>
      </c>
      <c r="D35" s="24" t="s">
        <v>23</v>
      </c>
    </row>
    <row r="36" s="21" customFormat="1" ht="48" customHeight="1" spans="2:4">
      <c r="B36" s="22">
        <v>14</v>
      </c>
      <c r="C36" s="23" t="str">
        <f>"Rekapitulasi Penerimaan Hak- Hak Kepaniteraan (HHK) Pada Pengadilan Agama sewilayah Pengadilan Tinggi Agama Padang (RK-11a) bulan "&amp;TEXT(B1,"mmmm yyyy")</f>
        <v>Rekapitulasi Penerimaan Hak- Hak Kepaniteraan (HHK) Pada Pengadilan Agama sewilayah Pengadilan Tinggi Agama Padang (RK-11a) bulan February 2024</v>
      </c>
      <c r="D36" s="24" t="s">
        <v>23</v>
      </c>
    </row>
    <row r="37" s="21" customFormat="1" ht="48" customHeight="1" spans="2:4">
      <c r="B37" s="22">
        <v>15</v>
      </c>
      <c r="C37" s="23" t="str">
        <f>"Rekapitulasi Hak- Hak Kepaniteraan Lainnya (HHKL) Pada Pengadilan Agama sewilayah Pengadilan Tinggi Agama Padang (RK-11b) bulan "&amp;TEXT(B1,"mmmm yyyy")</f>
        <v>Rekapitulasi Hak- Hak Kepaniteraan Lainnya (HHKL) Pada Pengadilan Agama sewilayah Pengadilan Tinggi Agama Padang (RK-11b) bulan February 2024</v>
      </c>
      <c r="D37" s="24" t="s">
        <v>24</v>
      </c>
    </row>
    <row r="38" s="21" customFormat="1" ht="48" customHeight="1" spans="2:4">
      <c r="B38" s="22">
        <v>16</v>
      </c>
      <c r="C38" s="23" t="str">
        <f>"Rekapitulasi Tingkat Penyelesaian Perkara Pada Pengadilan Tinggi Agama Padang dan Pengadilan Agama sewilayah Pengadilan Tinggi Agama Padang (RK-12) bulan "&amp;TEXT(B1,"mmmm yyyy")</f>
        <v>Rekapitulasi Tingkat Penyelesaian Perkara Pada Pengadilan Tinggi Agama Padang dan Pengadilan Agama sewilayah Pengadilan Tinggi Agama Padang (RK-12) bulan February 2024</v>
      </c>
      <c r="D38" s="24" t="s">
        <v>23</v>
      </c>
    </row>
    <row r="39" s="21" customFormat="1" ht="48" customHeight="1" spans="2:4">
      <c r="B39" s="22">
        <v>17</v>
      </c>
      <c r="C39" s="23" t="str">
        <f>"Rekapitulasi Laporan Layanan Meja E-Court Pengadilan Agama sewilayah Pengadilan Tinggi Agama Padang (RK-13) bulan "&amp;TEXT(B1,"mmmm yyyy")</f>
        <v>Rekapitulasi Laporan Layanan Meja E-Court Pengadilan Agama sewilayah Pengadilan Tinggi Agama Padang (RK-13) bulan February 2024</v>
      </c>
      <c r="D39" s="24" t="s">
        <v>23</v>
      </c>
    </row>
    <row r="40" s="21" customFormat="1" ht="48" customHeight="1" spans="2:4">
      <c r="B40" s="22">
        <v>18</v>
      </c>
      <c r="C40" s="23" t="str">
        <f>"Rekapitulasi Laporan Persidangan Elektonik Pengadilan Agama sewilayah Pengadilan Tinggi Agama Padang (RK-14.a) bulan "&amp;TEXT(B1,"mmmm yyyy")</f>
        <v>Rekapitulasi Laporan Persidangan Elektonik Pengadilan Agama sewilayah Pengadilan Tinggi Agama Padang (RK-14.a) bulan February 2024</v>
      </c>
      <c r="D40" s="24" t="s">
        <v>23</v>
      </c>
    </row>
    <row r="41" s="21" customFormat="1" ht="45" spans="2:4">
      <c r="B41" s="22">
        <v>19</v>
      </c>
      <c r="C41" s="23" t="str">
        <f>"Rekapitulasi Laporan Persidangan Elektonik Pengadilan Agama sewilayah Pengadilan Tinggi Agama Padang (RK-14.b) bulan "&amp;TEXT(B1,"mmmm yyyy")</f>
        <v>Rekapitulasi Laporan Persidangan Elektonik Pengadilan Agama sewilayah Pengadilan Tinggi Agama Padang (RK-14.b) bulan February 2024</v>
      </c>
      <c r="D41" s="24" t="s">
        <v>23</v>
      </c>
    </row>
    <row r="42" s="21" customFormat="1" ht="30" spans="2:4">
      <c r="B42" s="22">
        <v>20</v>
      </c>
      <c r="C42" s="23" t="str">
        <f>"Laporan Keadaan Perkara pada Pengadilan Tinggi Agama Padang (LII-PA.1) Bulan "&amp;TEXT(B1,"mmmm yyyy")</f>
        <v>Laporan Keadaan Perkara pada Pengadilan Tinggi Agama Padang (LII-PA.1) Bulan February 2024</v>
      </c>
      <c r="D42" s="24" t="s">
        <v>23</v>
      </c>
    </row>
    <row r="43" s="21" customFormat="1" ht="30" spans="2:4">
      <c r="B43" s="22">
        <v>21</v>
      </c>
      <c r="C43" s="23" t="str">
        <f>"Laporan Tentang Kegiatan Hakim pada Pengadilan Tinggi Agama Padang (LII-PA.2) Bulan "&amp;TEXT(B1,"mmmm yyyy")</f>
        <v>Laporan Tentang Kegiatan Hakim pada Pengadilan Tinggi Agama Padang (LII-PA.2) Bulan February 2024</v>
      </c>
      <c r="D43" s="24" t="s">
        <v>23</v>
      </c>
    </row>
    <row r="44" s="21" customFormat="1" ht="30" spans="2:4">
      <c r="B44" s="22">
        <v>22</v>
      </c>
      <c r="C44" s="23" t="str">
        <f>"Laporan Keuangan Perkara pada Pengadilan Tinggi Agama Padang (LII-PA.3) Bulan "&amp;TEXT(B1,"mmmm yyyy")</f>
        <v>Laporan Keuangan Perkara pada Pengadilan Tinggi Agama Padang (LII-PA.3) Bulan February 2024</v>
      </c>
      <c r="D44" s="24" t="s">
        <v>23</v>
      </c>
    </row>
    <row r="45" s="21" customFormat="1" ht="20.1" customHeight="1" spans="2:4">
      <c r="B45" s="41"/>
      <c r="C45" s="42"/>
      <c r="D45" s="43"/>
    </row>
    <row r="46" s="21" customFormat="1" spans="2:4">
      <c r="B46" s="5" t="s">
        <v>25</v>
      </c>
      <c r="C46" s="5"/>
      <c r="D46" s="6"/>
    </row>
    <row r="47" s="21" customFormat="1" spans="2:4">
      <c r="B47" s="5"/>
      <c r="C47" s="5"/>
      <c r="D47" s="6"/>
    </row>
    <row r="48" s="21" customFormat="1" ht="15.75" spans="1:5">
      <c r="A48" s="4"/>
      <c r="B48" s="5"/>
      <c r="C48" s="5"/>
      <c r="D48" s="26"/>
      <c r="E48" s="6"/>
    </row>
    <row r="49" ht="15.75" spans="1:5">
      <c r="A49" s="21"/>
      <c r="D49" s="28"/>
      <c r="E49" s="21"/>
    </row>
    <row r="50" ht="15.75" spans="1:5">
      <c r="A50" s="21"/>
      <c r="D50" s="28"/>
      <c r="E50" s="21"/>
    </row>
    <row r="51" ht="15.75" spans="1:5">
      <c r="A51" s="21"/>
      <c r="D51" s="28"/>
      <c r="E51" s="21"/>
    </row>
    <row r="52" spans="1:5">
      <c r="A52" s="21"/>
      <c r="D52" s="30"/>
      <c r="E52" s="21"/>
    </row>
    <row r="53" spans="4:4">
      <c r="D53" s="32"/>
    </row>
    <row r="54" ht="24" customHeight="1" spans="2:4">
      <c r="B54" s="27"/>
      <c r="D54" s="33"/>
    </row>
    <row r="55" spans="2:2">
      <c r="B55" s="29"/>
    </row>
    <row r="56" spans="2:2">
      <c r="B56" s="29" t="s">
        <v>26</v>
      </c>
    </row>
    <row r="57" spans="2:2">
      <c r="B57" s="31" t="s">
        <v>27</v>
      </c>
    </row>
    <row r="58" spans="2:2">
      <c r="B58" s="31"/>
    </row>
    <row r="60" spans="3:5">
      <c r="C60" s="6"/>
      <c r="E60" s="32"/>
    </row>
    <row r="61" spans="3:5">
      <c r="C61" s="6"/>
      <c r="E61" s="33"/>
    </row>
    <row r="62" spans="3:3">
      <c r="C62" s="6"/>
    </row>
  </sheetData>
  <mergeCells count="6">
    <mergeCell ref="A3:E3"/>
    <mergeCell ref="A4:E4"/>
    <mergeCell ref="A5:E5"/>
    <mergeCell ref="A6:E6"/>
    <mergeCell ref="A7:E7"/>
    <mergeCell ref="B21:E21"/>
  </mergeCells>
  <hyperlinks>
    <hyperlink ref="A6" r:id="rId2" display="Website: www.pta-padang.go.id Email: admin@pta-padang.go.id"/>
  </hyperlinks>
  <pageMargins left="0.7" right="0.7" top="0.75" bottom="0.75" header="0.3" footer="0.3"/>
  <pageSetup paperSize="9" scale="80" fitToHeight="0"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4"/>
  <sheetViews>
    <sheetView topLeftCell="A32" workbookViewId="0">
      <selection activeCell="G35" sqref="G35"/>
    </sheetView>
  </sheetViews>
  <sheetFormatPr defaultColWidth="11.1428571428571" defaultRowHeight="15" outlineLevelCol="4"/>
  <cols>
    <col min="1" max="2" width="11.1428571428571" customWidth="1"/>
    <col min="3" max="3" width="54.7142857142857" customWidth="1"/>
    <col min="4" max="4" width="25" customWidth="1"/>
    <col min="5" max="16384" width="11.1428571428571" customWidth="1"/>
  </cols>
  <sheetData>
    <row r="1" spans="1:5">
      <c r="A1" s="1" t="s">
        <v>31</v>
      </c>
      <c r="B1" s="1"/>
      <c r="C1" s="1"/>
      <c r="D1" s="1"/>
      <c r="E1" s="1"/>
    </row>
    <row r="2" spans="1:5">
      <c r="A2" s="1"/>
      <c r="B2" s="1"/>
      <c r="C2" s="1"/>
      <c r="D2" s="1"/>
      <c r="E2" s="1"/>
    </row>
    <row r="3" ht="26" customHeight="1" spans="1:5">
      <c r="A3" s="1"/>
      <c r="B3" s="1"/>
      <c r="C3" s="1"/>
      <c r="D3" s="1"/>
      <c r="E3" s="1"/>
    </row>
    <row r="4" spans="1:5">
      <c r="A4" s="2" t="s">
        <v>32</v>
      </c>
      <c r="B4" s="2"/>
      <c r="C4" s="2"/>
      <c r="D4" s="2"/>
      <c r="E4" s="2"/>
    </row>
    <row r="5" ht="15.75" spans="1:5">
      <c r="A5" s="3" t="s">
        <v>33</v>
      </c>
      <c r="B5" s="3"/>
      <c r="C5" s="3"/>
      <c r="D5" s="3"/>
      <c r="E5" s="3"/>
    </row>
    <row r="6" ht="15.75" spans="1:5">
      <c r="A6" s="4"/>
      <c r="B6" s="5"/>
      <c r="C6" s="5"/>
      <c r="D6" s="6"/>
      <c r="E6" s="6"/>
    </row>
    <row r="7" spans="1:5">
      <c r="A7" s="4"/>
      <c r="B7" s="5"/>
      <c r="C7" s="5"/>
      <c r="D7" s="6"/>
      <c r="E7" s="7" t="s">
        <v>34</v>
      </c>
    </row>
    <row r="8" spans="1:5">
      <c r="A8" s="8" t="s">
        <v>7</v>
      </c>
      <c r="B8" s="9" t="s">
        <v>35</v>
      </c>
      <c r="C8" s="5"/>
      <c r="D8" s="6"/>
      <c r="E8" s="6"/>
    </row>
    <row r="9" spans="1:5">
      <c r="A9" s="8" t="s">
        <v>9</v>
      </c>
      <c r="B9" s="6" t="s">
        <v>10</v>
      </c>
      <c r="C9" s="5"/>
      <c r="D9" s="6"/>
      <c r="E9" s="10"/>
    </row>
    <row r="10" spans="1:5">
      <c r="A10" s="8" t="s">
        <v>11</v>
      </c>
      <c r="B10" s="11" t="s">
        <v>36</v>
      </c>
      <c r="C10" s="4"/>
      <c r="D10" s="6"/>
      <c r="E10" s="10"/>
    </row>
    <row r="11" spans="1:5">
      <c r="A11" s="4"/>
      <c r="B11" s="5"/>
      <c r="C11" s="5" t="s">
        <v>13</v>
      </c>
      <c r="D11" s="6"/>
      <c r="E11" s="12"/>
    </row>
    <row r="12" spans="1:5">
      <c r="A12" s="4"/>
      <c r="B12" s="9" t="s">
        <v>14</v>
      </c>
      <c r="C12" s="5"/>
      <c r="D12" s="6"/>
      <c r="E12" s="13"/>
    </row>
    <row r="13" spans="1:5">
      <c r="A13" s="4"/>
      <c r="B13" s="14" t="s">
        <v>15</v>
      </c>
      <c r="C13" s="5"/>
      <c r="D13" s="6"/>
      <c r="E13" s="15"/>
    </row>
    <row r="14" spans="1:5">
      <c r="A14" s="4"/>
      <c r="B14" s="9" t="s">
        <v>16</v>
      </c>
      <c r="C14" s="5"/>
      <c r="D14" s="6"/>
      <c r="E14" s="15"/>
    </row>
    <row r="15" spans="1:5">
      <c r="A15" s="4"/>
      <c r="B15" s="9" t="s">
        <v>17</v>
      </c>
      <c r="C15" s="16"/>
      <c r="D15" s="16"/>
      <c r="E15" s="15"/>
    </row>
    <row r="16" spans="1:5">
      <c r="A16" s="4"/>
      <c r="B16" s="9" t="s">
        <v>18</v>
      </c>
      <c r="C16" s="17"/>
      <c r="D16" s="17"/>
      <c r="E16" s="15"/>
    </row>
    <row r="17" spans="1:5">
      <c r="A17" s="9"/>
      <c r="B17" s="17"/>
      <c r="C17" s="17"/>
      <c r="D17" s="17"/>
      <c r="E17" s="15"/>
    </row>
    <row r="18" spans="1:5">
      <c r="A18" s="4"/>
      <c r="B18" s="5" t="s">
        <v>19</v>
      </c>
      <c r="C18" s="5"/>
      <c r="D18" s="6"/>
      <c r="E18" s="15"/>
    </row>
    <row r="19" spans="1:5">
      <c r="A19" s="4"/>
      <c r="B19" s="18" t="s">
        <v>37</v>
      </c>
      <c r="C19" s="18"/>
      <c r="D19" s="18"/>
      <c r="E19" s="18"/>
    </row>
    <row r="20" spans="1:5">
      <c r="A20" s="4"/>
      <c r="B20" s="19" t="s">
        <v>20</v>
      </c>
      <c r="C20" s="20" t="s">
        <v>21</v>
      </c>
      <c r="D20" s="20" t="s">
        <v>22</v>
      </c>
      <c r="E20" s="15"/>
    </row>
    <row r="21" ht="30" spans="1:5">
      <c r="A21" s="21"/>
      <c r="B21" s="22">
        <v>1</v>
      </c>
      <c r="C21" s="23" t="s">
        <v>38</v>
      </c>
      <c r="D21" s="24" t="s">
        <v>23</v>
      </c>
      <c r="E21" s="25"/>
    </row>
    <row r="22" ht="30" spans="1:5">
      <c r="A22" s="21"/>
      <c r="B22" s="22">
        <v>2</v>
      </c>
      <c r="C22" s="23" t="s">
        <v>39</v>
      </c>
      <c r="D22" s="24" t="s">
        <v>23</v>
      </c>
      <c r="E22" s="15"/>
    </row>
    <row r="23" ht="45" spans="1:5">
      <c r="A23" s="21"/>
      <c r="B23" s="22">
        <v>3</v>
      </c>
      <c r="C23" s="23" t="s">
        <v>40</v>
      </c>
      <c r="D23" s="24" t="s">
        <v>23</v>
      </c>
      <c r="E23" s="21"/>
    </row>
    <row r="24" ht="45" spans="1:5">
      <c r="A24" s="21"/>
      <c r="B24" s="22">
        <v>4</v>
      </c>
      <c r="C24" s="23" t="s">
        <v>41</v>
      </c>
      <c r="D24" s="24" t="s">
        <v>23</v>
      </c>
      <c r="E24" s="21"/>
    </row>
    <row r="25" ht="45" spans="1:5">
      <c r="A25" s="21"/>
      <c r="B25" s="22">
        <v>5</v>
      </c>
      <c r="C25" s="23" t="s">
        <v>42</v>
      </c>
      <c r="D25" s="24" t="s">
        <v>23</v>
      </c>
      <c r="E25" s="21"/>
    </row>
    <row r="26" ht="45" spans="1:5">
      <c r="A26" s="21"/>
      <c r="B26" s="22">
        <v>6</v>
      </c>
      <c r="C26" s="23" t="s">
        <v>43</v>
      </c>
      <c r="D26" s="24" t="s">
        <v>23</v>
      </c>
      <c r="E26" s="21"/>
    </row>
    <row r="27" ht="45" spans="1:5">
      <c r="A27" s="21"/>
      <c r="B27" s="22">
        <v>7</v>
      </c>
      <c r="C27" s="23" t="s">
        <v>44</v>
      </c>
      <c r="D27" s="24" t="s">
        <v>23</v>
      </c>
      <c r="E27" s="21"/>
    </row>
    <row r="28" ht="45" spans="1:5">
      <c r="A28" s="21"/>
      <c r="B28" s="22">
        <v>8</v>
      </c>
      <c r="C28" s="23" t="s">
        <v>45</v>
      </c>
      <c r="D28" s="24" t="s">
        <v>23</v>
      </c>
      <c r="E28" s="21"/>
    </row>
    <row r="29" ht="45" spans="1:5">
      <c r="A29" s="21"/>
      <c r="B29" s="22">
        <v>9</v>
      </c>
      <c r="C29" s="23" t="s">
        <v>46</v>
      </c>
      <c r="D29" s="24" t="s">
        <v>23</v>
      </c>
      <c r="E29" s="21"/>
    </row>
    <row r="30" ht="45" spans="1:5">
      <c r="A30" s="21"/>
      <c r="B30" s="22">
        <v>10</v>
      </c>
      <c r="C30" s="23" t="s">
        <v>47</v>
      </c>
      <c r="D30" s="24" t="s">
        <v>23</v>
      </c>
      <c r="E30" s="21"/>
    </row>
    <row r="31" ht="45" spans="1:5">
      <c r="A31" s="21"/>
      <c r="B31" s="22">
        <v>11</v>
      </c>
      <c r="C31" s="23" t="s">
        <v>48</v>
      </c>
      <c r="D31" s="24" t="s">
        <v>23</v>
      </c>
      <c r="E31" s="21"/>
    </row>
    <row r="32" ht="60" spans="1:5">
      <c r="A32" s="21"/>
      <c r="B32" s="22">
        <v>12</v>
      </c>
      <c r="C32" s="23" t="s">
        <v>49</v>
      </c>
      <c r="D32" s="24" t="s">
        <v>23</v>
      </c>
      <c r="E32" s="21"/>
    </row>
    <row r="33" ht="45" spans="1:5">
      <c r="A33" s="21"/>
      <c r="B33" s="22">
        <v>13</v>
      </c>
      <c r="C33" s="23" t="s">
        <v>50</v>
      </c>
      <c r="D33" s="24" t="s">
        <v>23</v>
      </c>
      <c r="E33" s="21"/>
    </row>
    <row r="34" ht="45" spans="1:5">
      <c r="A34" s="21"/>
      <c r="B34" s="22">
        <v>14</v>
      </c>
      <c r="C34" s="23" t="s">
        <v>51</v>
      </c>
      <c r="D34" s="24" t="s">
        <v>23</v>
      </c>
      <c r="E34" s="21"/>
    </row>
    <row r="35" ht="45" spans="1:5">
      <c r="A35" s="21"/>
      <c r="B35" s="22">
        <v>15</v>
      </c>
      <c r="C35" s="23" t="s">
        <v>52</v>
      </c>
      <c r="D35" s="24" t="s">
        <v>23</v>
      </c>
      <c r="E35" s="21"/>
    </row>
    <row r="36" ht="45" spans="1:5">
      <c r="A36" s="21"/>
      <c r="B36" s="22">
        <v>16</v>
      </c>
      <c r="C36" s="23" t="s">
        <v>53</v>
      </c>
      <c r="D36" s="24" t="s">
        <v>23</v>
      </c>
      <c r="E36" s="21"/>
    </row>
    <row r="37" ht="45" spans="1:5">
      <c r="A37" s="21"/>
      <c r="B37" s="22">
        <v>17</v>
      </c>
      <c r="C37" s="23" t="s">
        <v>54</v>
      </c>
      <c r="D37" s="24" t="s">
        <v>23</v>
      </c>
      <c r="E37" s="21"/>
    </row>
    <row r="38" ht="45" spans="1:5">
      <c r="A38" s="21"/>
      <c r="B38" s="22">
        <v>18</v>
      </c>
      <c r="C38" s="23" t="s">
        <v>55</v>
      </c>
      <c r="D38" s="24" t="s">
        <v>23</v>
      </c>
      <c r="E38" s="21"/>
    </row>
    <row r="39" ht="45" spans="1:5">
      <c r="A39" s="21"/>
      <c r="B39" s="22">
        <v>19</v>
      </c>
      <c r="C39" s="23" t="s">
        <v>56</v>
      </c>
      <c r="D39" s="24" t="s">
        <v>23</v>
      </c>
      <c r="E39" s="21"/>
    </row>
    <row r="40" ht="30" spans="1:5">
      <c r="A40" s="21"/>
      <c r="B40" s="22">
        <v>20</v>
      </c>
      <c r="C40" s="23" t="s">
        <v>57</v>
      </c>
      <c r="D40" s="24" t="s">
        <v>23</v>
      </c>
      <c r="E40" s="21"/>
    </row>
    <row r="41" ht="30" spans="1:5">
      <c r="A41" s="21"/>
      <c r="B41" s="22">
        <v>21</v>
      </c>
      <c r="C41" s="23" t="s">
        <v>58</v>
      </c>
      <c r="D41" s="24" t="s">
        <v>23</v>
      </c>
      <c r="E41" s="21"/>
    </row>
    <row r="42" ht="30" spans="1:5">
      <c r="A42" s="21"/>
      <c r="B42" s="22">
        <v>22</v>
      </c>
      <c r="C42" s="23" t="s">
        <v>59</v>
      </c>
      <c r="D42" s="24" t="s">
        <v>23</v>
      </c>
      <c r="E42" s="21"/>
    </row>
    <row r="43" ht="45" spans="1:5">
      <c r="A43" s="21"/>
      <c r="B43" s="22">
        <v>23</v>
      </c>
      <c r="C43" s="23" t="s">
        <v>60</v>
      </c>
      <c r="D43" s="24" t="s">
        <v>23</v>
      </c>
      <c r="E43" s="21"/>
    </row>
    <row r="44" ht="45" spans="1:5">
      <c r="A44" s="21"/>
      <c r="B44" s="22">
        <v>24</v>
      </c>
      <c r="C44" s="23" t="s">
        <v>61</v>
      </c>
      <c r="D44" s="24" t="s">
        <v>23</v>
      </c>
      <c r="E44" s="21"/>
    </row>
    <row r="45" ht="45" spans="1:5">
      <c r="A45" s="21"/>
      <c r="B45" s="22">
        <v>23</v>
      </c>
      <c r="C45" s="23" t="s">
        <v>62</v>
      </c>
      <c r="D45" s="24" t="s">
        <v>23</v>
      </c>
      <c r="E45" s="21"/>
    </row>
    <row r="46" ht="45" spans="1:5">
      <c r="A46" s="4"/>
      <c r="B46" s="22">
        <v>24</v>
      </c>
      <c r="C46" s="23" t="s">
        <v>63</v>
      </c>
      <c r="D46" s="24" t="s">
        <v>23</v>
      </c>
      <c r="E46" s="6"/>
    </row>
    <row r="47" spans="1:5">
      <c r="A47" s="21"/>
      <c r="E47" s="21"/>
    </row>
    <row r="48" spans="1:5">
      <c r="A48" s="21"/>
      <c r="B48" s="5" t="s">
        <v>25</v>
      </c>
      <c r="E48" s="21"/>
    </row>
    <row r="49" spans="1:5">
      <c r="A49" s="21"/>
      <c r="B49" s="5"/>
      <c r="E49" s="21"/>
    </row>
    <row r="50" spans="1:5">
      <c r="A50" s="21"/>
      <c r="B50" s="5"/>
      <c r="E50" s="21"/>
    </row>
    <row r="51" spans="1:5">
      <c r="A51" s="4"/>
      <c r="B51" s="5"/>
      <c r="E51" s="6"/>
    </row>
    <row r="52" spans="1:5">
      <c r="A52" s="4"/>
      <c r="B52" s="5"/>
      <c r="E52" s="6"/>
    </row>
    <row r="53" spans="1:5">
      <c r="A53" s="4"/>
      <c r="B53" s="5"/>
      <c r="D53" s="6"/>
      <c r="E53" s="6"/>
    </row>
    <row r="54" spans="1:5">
      <c r="A54" s="4"/>
      <c r="B54" s="5"/>
      <c r="D54" s="6"/>
      <c r="E54" s="6"/>
    </row>
    <row r="55" ht="15.75" spans="1:5">
      <c r="A55" s="4"/>
      <c r="B55" s="5"/>
      <c r="C55" s="5"/>
      <c r="D55" s="26"/>
      <c r="E55" s="6"/>
    </row>
    <row r="56" ht="15.75" spans="2:4">
      <c r="B56" s="27"/>
      <c r="C56" s="5"/>
      <c r="D56" s="28"/>
    </row>
    <row r="57" ht="15.75" spans="2:4">
      <c r="B57" s="29"/>
      <c r="C57" s="5"/>
      <c r="D57" s="28"/>
    </row>
    <row r="58" ht="15.75" spans="3:4">
      <c r="C58" s="5"/>
      <c r="D58" s="28"/>
    </row>
    <row r="59" spans="2:4">
      <c r="B59" s="29" t="s">
        <v>26</v>
      </c>
      <c r="C59" s="5"/>
      <c r="D59" s="30"/>
    </row>
    <row r="60" spans="2:4">
      <c r="B60" s="31" t="s">
        <v>27</v>
      </c>
      <c r="D60" s="32"/>
    </row>
    <row r="61" spans="4:4">
      <c r="D61" s="33"/>
    </row>
    <row r="62" spans="4:4">
      <c r="D62" s="6"/>
    </row>
    <row r="63" spans="4:4">
      <c r="D63" s="6"/>
    </row>
    <row r="64" spans="4:4">
      <c r="D64" s="6"/>
    </row>
  </sheetData>
  <mergeCells count="4">
    <mergeCell ref="A4:E4"/>
    <mergeCell ref="A5:E5"/>
    <mergeCell ref="B19:E19"/>
    <mergeCell ref="A1:E3"/>
  </mergeCells>
  <pageMargins left="0.751388888888889" right="0.751388888888889" top="0.60625" bottom="1" header="0.5" footer="0.5"/>
  <pageSetup paperSize="9" scale="76" fitToHeight="0" orientation="portrait" horizontalDpi="600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3"/>
  <sheetViews>
    <sheetView tabSelected="1" workbookViewId="0">
      <selection activeCell="D7" sqref="D7"/>
    </sheetView>
  </sheetViews>
  <sheetFormatPr defaultColWidth="11.1428571428571" defaultRowHeight="15" outlineLevelCol="4"/>
  <cols>
    <col min="1" max="2" width="11.1428571428571" customWidth="1"/>
    <col min="3" max="3" width="54.7142857142857" customWidth="1"/>
    <col min="4" max="4" width="25" customWidth="1"/>
    <col min="5" max="16384" width="11.1428571428571" customWidth="1"/>
  </cols>
  <sheetData>
    <row r="1" spans="1:5">
      <c r="A1" s="1" t="s">
        <v>31</v>
      </c>
      <c r="B1" s="1"/>
      <c r="C1" s="1"/>
      <c r="D1" s="1"/>
      <c r="E1" s="1"/>
    </row>
    <row r="2" spans="1:5">
      <c r="A2" s="1"/>
      <c r="B2" s="1"/>
      <c r="C2" s="1"/>
      <c r="D2" s="1"/>
      <c r="E2" s="1"/>
    </row>
    <row r="3" ht="26" customHeight="1" spans="1:5">
      <c r="A3" s="1"/>
      <c r="B3" s="1"/>
      <c r="C3" s="1"/>
      <c r="D3" s="1"/>
      <c r="E3" s="1"/>
    </row>
    <row r="4" spans="1:5">
      <c r="A4" s="2" t="s">
        <v>32</v>
      </c>
      <c r="B4" s="2"/>
      <c r="C4" s="2"/>
      <c r="D4" s="2"/>
      <c r="E4" s="2"/>
    </row>
    <row r="5" ht="15.75" spans="1:5">
      <c r="A5" s="3" t="s">
        <v>33</v>
      </c>
      <c r="B5" s="3"/>
      <c r="C5" s="3"/>
      <c r="D5" s="3"/>
      <c r="E5" s="3"/>
    </row>
    <row r="6" ht="15.75" spans="1:5">
      <c r="A6" s="4"/>
      <c r="B6" s="5"/>
      <c r="C6" s="5"/>
      <c r="D6" s="6"/>
      <c r="E6" s="6"/>
    </row>
    <row r="7" spans="1:5">
      <c r="A7" s="4"/>
      <c r="B7" s="5"/>
      <c r="C7" s="5"/>
      <c r="D7" s="6"/>
      <c r="E7" s="7" t="s">
        <v>64</v>
      </c>
    </row>
    <row r="8" spans="1:5">
      <c r="A8" s="8" t="s">
        <v>7</v>
      </c>
      <c r="B8" s="9" t="s">
        <v>65</v>
      </c>
      <c r="C8" s="5"/>
      <c r="D8" s="6"/>
      <c r="E8" s="6"/>
    </row>
    <row r="9" spans="1:5">
      <c r="A9" s="8" t="s">
        <v>9</v>
      </c>
      <c r="B9" s="6" t="s">
        <v>10</v>
      </c>
      <c r="C9" s="5"/>
      <c r="D9" s="6"/>
      <c r="E9" s="10"/>
    </row>
    <row r="10" spans="1:5">
      <c r="A10" s="8" t="s">
        <v>11</v>
      </c>
      <c r="B10" s="11" t="s">
        <v>66</v>
      </c>
      <c r="C10" s="4"/>
      <c r="D10" s="6"/>
      <c r="E10" s="10"/>
    </row>
    <row r="11" spans="1:5">
      <c r="A11" s="4"/>
      <c r="B11" s="5"/>
      <c r="C11" s="5" t="s">
        <v>13</v>
      </c>
      <c r="D11" s="6"/>
      <c r="E11" s="12"/>
    </row>
    <row r="12" spans="1:5">
      <c r="A12" s="4"/>
      <c r="B12" s="9" t="s">
        <v>14</v>
      </c>
      <c r="C12" s="5"/>
      <c r="D12" s="6"/>
      <c r="E12" s="13"/>
    </row>
    <row r="13" spans="1:5">
      <c r="A13" s="4"/>
      <c r="B13" s="14" t="s">
        <v>15</v>
      </c>
      <c r="C13" s="5"/>
      <c r="D13" s="6"/>
      <c r="E13" s="15"/>
    </row>
    <row r="14" spans="1:5">
      <c r="A14" s="4"/>
      <c r="B14" s="9" t="s">
        <v>16</v>
      </c>
      <c r="C14" s="5"/>
      <c r="D14" s="6"/>
      <c r="E14" s="15"/>
    </row>
    <row r="15" spans="1:5">
      <c r="A15" s="4"/>
      <c r="B15" s="9" t="s">
        <v>17</v>
      </c>
      <c r="C15" s="16"/>
      <c r="D15" s="16"/>
      <c r="E15" s="15"/>
    </row>
    <row r="16" spans="1:5">
      <c r="A16" s="4"/>
      <c r="B16" s="9" t="s">
        <v>18</v>
      </c>
      <c r="C16" s="17"/>
      <c r="D16" s="17"/>
      <c r="E16" s="15"/>
    </row>
    <row r="17" spans="1:5">
      <c r="A17" s="9"/>
      <c r="B17" s="17"/>
      <c r="C17" s="17"/>
      <c r="D17" s="17"/>
      <c r="E17" s="15"/>
    </row>
    <row r="18" spans="1:5">
      <c r="A18" s="4"/>
      <c r="B18" s="5" t="s">
        <v>19</v>
      </c>
      <c r="C18" s="5"/>
      <c r="D18" s="6"/>
      <c r="E18" s="15"/>
    </row>
    <row r="19" spans="1:5">
      <c r="A19" s="4"/>
      <c r="B19" s="18" t="s">
        <v>37</v>
      </c>
      <c r="C19" s="18"/>
      <c r="D19" s="18"/>
      <c r="E19" s="18"/>
    </row>
    <row r="20" spans="1:5">
      <c r="A20" s="4"/>
      <c r="B20" s="19" t="s">
        <v>20</v>
      </c>
      <c r="C20" s="20" t="s">
        <v>21</v>
      </c>
      <c r="D20" s="20" t="s">
        <v>22</v>
      </c>
      <c r="E20" s="15"/>
    </row>
    <row r="21" ht="30" spans="1:5">
      <c r="A21" s="21"/>
      <c r="B21" s="22">
        <v>1</v>
      </c>
      <c r="C21" s="23" t="s">
        <v>67</v>
      </c>
      <c r="D21" s="24" t="s">
        <v>23</v>
      </c>
      <c r="E21" s="25"/>
    </row>
    <row r="22" ht="30" spans="1:5">
      <c r="A22" s="21"/>
      <c r="B22" s="22">
        <v>2</v>
      </c>
      <c r="C22" s="23" t="s">
        <v>68</v>
      </c>
      <c r="D22" s="24" t="s">
        <v>23</v>
      </c>
      <c r="E22" s="15"/>
    </row>
    <row r="23" ht="45" spans="1:5">
      <c r="A23" s="21"/>
      <c r="B23" s="22">
        <v>3</v>
      </c>
      <c r="C23" s="23" t="s">
        <v>69</v>
      </c>
      <c r="D23" s="24" t="s">
        <v>23</v>
      </c>
      <c r="E23" s="21"/>
    </row>
    <row r="24" ht="45" spans="1:5">
      <c r="A24" s="21"/>
      <c r="B24" s="22">
        <v>4</v>
      </c>
      <c r="C24" s="23" t="s">
        <v>70</v>
      </c>
      <c r="D24" s="24" t="s">
        <v>23</v>
      </c>
      <c r="E24" s="21"/>
    </row>
    <row r="25" ht="45" spans="1:5">
      <c r="A25" s="21"/>
      <c r="B25" s="22">
        <v>5</v>
      </c>
      <c r="C25" s="23" t="s">
        <v>71</v>
      </c>
      <c r="D25" s="24" t="s">
        <v>23</v>
      </c>
      <c r="E25" s="21"/>
    </row>
    <row r="26" ht="45" spans="1:5">
      <c r="A26" s="21"/>
      <c r="B26" s="22">
        <v>6</v>
      </c>
      <c r="C26" s="23" t="s">
        <v>72</v>
      </c>
      <c r="D26" s="24" t="s">
        <v>23</v>
      </c>
      <c r="E26" s="21"/>
    </row>
    <row r="27" ht="45" spans="1:5">
      <c r="A27" s="21"/>
      <c r="B27" s="22">
        <v>7</v>
      </c>
      <c r="C27" s="23" t="s">
        <v>73</v>
      </c>
      <c r="D27" s="24" t="s">
        <v>23</v>
      </c>
      <c r="E27" s="21"/>
    </row>
    <row r="28" ht="45" spans="1:5">
      <c r="A28" s="21"/>
      <c r="B28" s="22">
        <v>8</v>
      </c>
      <c r="C28" s="23" t="s">
        <v>74</v>
      </c>
      <c r="D28" s="24" t="s">
        <v>23</v>
      </c>
      <c r="E28" s="21"/>
    </row>
    <row r="29" ht="45" spans="1:5">
      <c r="A29" s="21"/>
      <c r="B29" s="22">
        <v>9</v>
      </c>
      <c r="C29" s="23" t="s">
        <v>75</v>
      </c>
      <c r="D29" s="24" t="s">
        <v>23</v>
      </c>
      <c r="E29" s="21"/>
    </row>
    <row r="30" ht="45" spans="1:5">
      <c r="A30" s="21"/>
      <c r="B30" s="22">
        <v>10</v>
      </c>
      <c r="C30" s="23" t="s">
        <v>76</v>
      </c>
      <c r="D30" s="24" t="s">
        <v>23</v>
      </c>
      <c r="E30" s="21"/>
    </row>
    <row r="31" ht="45" spans="1:5">
      <c r="A31" s="21"/>
      <c r="B31" s="22">
        <v>11</v>
      </c>
      <c r="C31" s="23" t="s">
        <v>77</v>
      </c>
      <c r="D31" s="24" t="s">
        <v>23</v>
      </c>
      <c r="E31" s="21"/>
    </row>
    <row r="32" ht="60" spans="1:5">
      <c r="A32" s="21"/>
      <c r="B32" s="22">
        <v>12</v>
      </c>
      <c r="C32" s="23" t="s">
        <v>78</v>
      </c>
      <c r="D32" s="24" t="s">
        <v>23</v>
      </c>
      <c r="E32" s="21"/>
    </row>
    <row r="33" ht="45" spans="1:5">
      <c r="A33" s="21"/>
      <c r="B33" s="22">
        <v>13</v>
      </c>
      <c r="C33" s="23" t="s">
        <v>79</v>
      </c>
      <c r="D33" s="24" t="s">
        <v>23</v>
      </c>
      <c r="E33" s="21"/>
    </row>
    <row r="34" ht="45" spans="1:5">
      <c r="A34" s="21"/>
      <c r="B34" s="22">
        <v>14</v>
      </c>
      <c r="C34" s="23" t="s">
        <v>80</v>
      </c>
      <c r="D34" s="24" t="s">
        <v>23</v>
      </c>
      <c r="E34" s="21"/>
    </row>
    <row r="35" ht="45" spans="1:5">
      <c r="A35" s="21"/>
      <c r="B35" s="22">
        <v>15</v>
      </c>
      <c r="C35" s="23" t="s">
        <v>81</v>
      </c>
      <c r="D35" s="24" t="s">
        <v>24</v>
      </c>
      <c r="E35" s="21"/>
    </row>
    <row r="36" ht="45" spans="1:5">
      <c r="A36" s="21"/>
      <c r="B36" s="22">
        <v>16</v>
      </c>
      <c r="C36" s="23" t="s">
        <v>82</v>
      </c>
      <c r="D36" s="24" t="s">
        <v>23</v>
      </c>
      <c r="E36" s="21"/>
    </row>
    <row r="37" ht="45" spans="1:5">
      <c r="A37" s="21"/>
      <c r="B37" s="22">
        <v>17</v>
      </c>
      <c r="C37" s="23" t="s">
        <v>83</v>
      </c>
      <c r="D37" s="24" t="s">
        <v>23</v>
      </c>
      <c r="E37" s="21"/>
    </row>
    <row r="38" ht="45" spans="1:5">
      <c r="A38" s="21"/>
      <c r="B38" s="22">
        <v>18</v>
      </c>
      <c r="C38" s="23" t="s">
        <v>84</v>
      </c>
      <c r="D38" s="24" t="s">
        <v>23</v>
      </c>
      <c r="E38" s="21"/>
    </row>
    <row r="39" ht="45" spans="1:5">
      <c r="A39" s="21"/>
      <c r="B39" s="22">
        <v>19</v>
      </c>
      <c r="C39" s="23" t="s">
        <v>85</v>
      </c>
      <c r="D39" s="24" t="s">
        <v>23</v>
      </c>
      <c r="E39" s="21"/>
    </row>
    <row r="40" ht="30" spans="1:5">
      <c r="A40" s="21"/>
      <c r="B40" s="22">
        <v>20</v>
      </c>
      <c r="C40" s="23" t="s">
        <v>86</v>
      </c>
      <c r="D40" s="24" t="s">
        <v>23</v>
      </c>
      <c r="E40" s="21"/>
    </row>
    <row r="41" ht="30" spans="1:5">
      <c r="A41" s="21"/>
      <c r="B41" s="22">
        <v>21</v>
      </c>
      <c r="C41" s="23" t="s">
        <v>87</v>
      </c>
      <c r="D41" s="24" t="s">
        <v>23</v>
      </c>
      <c r="E41" s="21"/>
    </row>
    <row r="42" ht="30" spans="1:5">
      <c r="A42" s="21"/>
      <c r="B42" s="22">
        <v>22</v>
      </c>
      <c r="C42" s="23" t="s">
        <v>88</v>
      </c>
      <c r="D42" s="24" t="s">
        <v>23</v>
      </c>
      <c r="E42" s="21"/>
    </row>
    <row r="43" ht="45" spans="1:5">
      <c r="A43" s="21"/>
      <c r="B43" s="22">
        <v>23</v>
      </c>
      <c r="C43" s="23" t="s">
        <v>44</v>
      </c>
      <c r="D43" s="24" t="s">
        <v>23</v>
      </c>
      <c r="E43" s="21"/>
    </row>
    <row r="44" ht="45" spans="1:5">
      <c r="A44" s="21"/>
      <c r="B44" s="22">
        <v>24</v>
      </c>
      <c r="C44" s="23" t="s">
        <v>45</v>
      </c>
      <c r="D44" s="24" t="s">
        <v>23</v>
      </c>
      <c r="E44" s="21"/>
    </row>
    <row r="45" ht="45" spans="1:5">
      <c r="A45" s="21"/>
      <c r="B45" s="22">
        <v>23</v>
      </c>
      <c r="C45" s="23" t="s">
        <v>89</v>
      </c>
      <c r="D45" s="24" t="s">
        <v>23</v>
      </c>
      <c r="E45" s="21"/>
    </row>
    <row r="46" spans="1:5">
      <c r="A46" s="4"/>
      <c r="E46" s="6"/>
    </row>
    <row r="47" spans="1:5">
      <c r="A47" s="21"/>
      <c r="B47" s="5" t="s">
        <v>25</v>
      </c>
      <c r="E47" s="21"/>
    </row>
    <row r="48" spans="1:5">
      <c r="A48" s="21"/>
      <c r="B48" s="5"/>
      <c r="E48" s="21"/>
    </row>
    <row r="49" spans="1:5">
      <c r="A49" s="21"/>
      <c r="B49" s="5"/>
      <c r="E49" s="21"/>
    </row>
    <row r="50" spans="1:5">
      <c r="A50" s="21"/>
      <c r="B50" s="5"/>
      <c r="E50" s="21"/>
    </row>
    <row r="51" spans="1:5">
      <c r="A51" s="4"/>
      <c r="B51" s="5"/>
      <c r="E51" s="6"/>
    </row>
    <row r="52" spans="1:5">
      <c r="A52" s="4"/>
      <c r="B52" s="5"/>
      <c r="D52" s="6"/>
      <c r="E52" s="6"/>
    </row>
    <row r="53" spans="1:5">
      <c r="A53" s="4"/>
      <c r="B53" s="5"/>
      <c r="D53" s="6"/>
      <c r="E53" s="6"/>
    </row>
    <row r="54" ht="15.75" spans="1:5">
      <c r="A54" s="4"/>
      <c r="B54" s="5"/>
      <c r="C54" s="5"/>
      <c r="D54" s="26"/>
      <c r="E54" s="6"/>
    </row>
    <row r="55" ht="15.75" spans="1:5">
      <c r="A55" s="4"/>
      <c r="B55" s="27"/>
      <c r="C55" s="5"/>
      <c r="D55" s="28"/>
      <c r="E55" s="6"/>
    </row>
    <row r="56" ht="15.75" spans="2:4">
      <c r="B56" s="29"/>
      <c r="C56" s="5"/>
      <c r="D56" s="28"/>
    </row>
    <row r="57" ht="15.75" spans="3:4">
      <c r="C57" s="5"/>
      <c r="D57" s="28"/>
    </row>
    <row r="58" spans="2:4">
      <c r="B58" s="29" t="s">
        <v>26</v>
      </c>
      <c r="C58" s="5"/>
      <c r="D58" s="30"/>
    </row>
    <row r="59" spans="2:4">
      <c r="B59" s="31" t="s">
        <v>27</v>
      </c>
      <c r="D59" s="32"/>
    </row>
    <row r="60" spans="4:4">
      <c r="D60" s="33"/>
    </row>
    <row r="61" spans="4:4">
      <c r="D61" s="6"/>
    </row>
    <row r="62" spans="4:4">
      <c r="D62" s="6"/>
    </row>
    <row r="63" spans="4:4">
      <c r="D63" s="6"/>
    </row>
  </sheetData>
  <mergeCells count="4">
    <mergeCell ref="A4:E4"/>
    <mergeCell ref="A5:E5"/>
    <mergeCell ref="B19:E19"/>
    <mergeCell ref="A1:E3"/>
  </mergeCells>
  <pageMargins left="0.751388888888889" right="0.751388888888889" top="0.60625" bottom="1" header="0.5" footer="0.5"/>
  <pageSetup paperSize="9" scale="76" fitToHeight="0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Januari 2024</vt:lpstr>
      <vt:lpstr>Januari 2024 (2)</vt:lpstr>
      <vt:lpstr>Sheet2</vt:lpstr>
      <vt:lpstr>Sheet2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visitor</cp:lastModifiedBy>
  <dcterms:created xsi:type="dcterms:W3CDTF">2018-01-11T03:00:00Z</dcterms:created>
  <cp:lastPrinted>2023-02-06T07:47:00Z</cp:lastPrinted>
  <dcterms:modified xsi:type="dcterms:W3CDTF">2024-03-05T09:27:00Z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1033-12.2.0.13489</vt:lpwstr>
  </property>
  <property fmtid="{D5CDD505-2E9C-101B-9397-08002B2CF9AE}" pid="3" name="ICV">
    <vt:lpwstr>0F94493D05014B7696218B350A89ADD1</vt:lpwstr>
  </property>
</Properties>
</file>