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<sst xmlns="http://schemas.openxmlformats.org/spreadsheetml/2006/main" count="602" uniqueCount="442">
  <si>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</si>
  <si>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</si>
  <si>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</si>
  <si>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</si>
  <si>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</si>
  <si>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</si>
  <si>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</si>
  <si>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</si>
  <si>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</si>
  <si>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</si>
  <si>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</si>
  <si>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</si>
  <si>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</si>
  <si>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</si>
  <si>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</si>
  <si>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</si>
  <si>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</si>
  <si>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</si>
  <si>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</si>
  <si>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</si>
  <si>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</si>
  <si>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</si>
  <si>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</si>
  <si>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</si>
  <si>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</si>
  <si>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</si>
  <si>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</si>
  <si>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</si>
  <si>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</si>
  <si>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</si>
  <si>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</si>
  <si>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</si>
  <si>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</si>
  <si>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</si>
  <si>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</si>
  <si>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</si>
  <si>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</si>
  <si>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</si>
  <si>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</si>
  <si>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</si>
  <si>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</si>
  <si>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</si>
  <si>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</si>
  <si>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</si>
  <si>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</si>
  <si>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</si>
  <si>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</si>
  <si>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</si>
  <si>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</si>
  <si>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</si>
  <si>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</si>
  <si>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</si>
  <si>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</si>
  <si>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</si>
  <si>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</si>
  <si>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</si>
  <si>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</si>
  <si>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</si>
  <si>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</si>
  <si>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</si>
  <si>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</si>
  <si>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</si>
  <si>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</si>
  <si>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</si>
  <si>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</si>
  <si>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</si>
  <si>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</si>
  <si>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</si>
  <si>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</si>
  <si>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</si>
  <si>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</si>
  <si>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</si>
  <si>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</si>
  <si>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</si>
  <si>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</si>
  <si>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</si>
  <si>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</si>
  <si>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</si>
  <si>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</si>
  <si>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</si>
  <si>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</si>
  <si>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</si>
  <si>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</si>
  <si>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</si>
  <si>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</si>
  <si>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</si>
  <si>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</si>
  <si>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</si>
  <si>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</si>
  <si>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</si>
  <si>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</si>
  <si>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</si>
  <si>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</si>
  <si>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</si>
  <si>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</si>
  <si>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</si>
  <si>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</si>
  <si>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</si>
  <si>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</si>
  <si>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</si>
  <si>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</si>
  <si>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</si>
  <si>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</si>
  <si>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</si>
  <si>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</si>
  <si>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</si>
  <si>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</si>
  <si>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</si>
  <si>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</si>
  <si>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</si>
  <si>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</si>
  <si>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</si>
  <si>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</si>
  <si>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</si>
  <si>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</si>
  <si>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</si>
  <si>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</si>
  <si>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</si>
  <si>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</si>
  <si>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</si>
  <si>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</si>
  <si>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</si>
  <si>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</si>
  <si>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</si>
  <si>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</si>
  <si>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</si>
  <si>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</si>
  <si>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</si>
  <si>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</si>
  <si>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</si>
  <si>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</si>
  <si>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</si>
  <si>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</si>
  <si>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</si>
  <si>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</si>
  <si>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</si>
  <si>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</si>
  <si>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</si>
  <si>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</si>
  <si>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</si>
  <si>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</si>
  <si>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</si>
  <si>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</si>
  <si>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</si>
  <si>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</si>
  <si>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</si>
  <si>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</si>
  <si>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</si>
  <si>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</si>
  <si>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</si>
  <si>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</si>
  <si>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</si>
  <si>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</si>
  <si>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</si>
  <si>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</si>
  <si>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</si>
  <si>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</si>
  <si>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</si>
  <si>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</si>
  <si>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</si>
  <si>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</si>
  <si>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</si>
  <si>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</si>
  <si>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</si>
  <si>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</si>
  <si>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</si>
  <si>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</si>
  <si>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</si>
  <si>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</si>
  <si>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</si>
  <si>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</si>
  <si>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</si>
  <si>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</si>
  <si>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</si>
  <si>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</si>
  <si>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</si>
  <si>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</si>
  <si>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</si>
  <si>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</si>
  <si>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</si>
  <si>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</si>
  <si>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</si>
  <si>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</si>
  <si>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</si>
  <si>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</si>
  <si>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</si>
  <si>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</si>
  <si>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</si>
  <si>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</si>
  <si>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</si>
  <si>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</si>
  <si>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</si>
  <si>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</si>
  <si>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</si>
  <si>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</si>
  <si>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</si>
  <si>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</si>
  <si>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</si>
  <si>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</si>
  <si>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</si>
  <si>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</si>
  <si>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</si>
  <si>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</si>
  <si>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</si>
  <si>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</si>
  <si>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</si>
  <si>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</si>
  <si>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</si>
  <si>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</si>
  <si>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</si>
  <si>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</si>
  <si>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</si>
  <si>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</si>
  <si>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</si>
  <si>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</si>
  <si>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</si>
  <si>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</si>
  <si>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</si>
  <si>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</si>
  <si>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</si>
  <si>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</si>
  <si>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</si>
  <si>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</si>
  <si>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</si>
  <si>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</si>
  <si>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</si>
  <si>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</si>
  <si>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</si>
  <si>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</si>
  <si>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</si>
  <si>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</si>
  <si>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</si>
  <si>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</si>
  <si>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</si>
  <si>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</si>
  <si>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</si>
  <si>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</si>
  <si>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</si>
  <si>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</si>
  <si>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</si>
  <si>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</si>
  <si>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</si>
  <si>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</si>
  <si>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</si>
  <si>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</si>
  <si>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</si>
  <si>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</si>
  <si>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</si>
  <si>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</si>
  <si>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</si>
  <si>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</si>
  <si>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</si>
  <si>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</si>
  <si>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</si>
  <si>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</si>
  <si>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</si>
  <si>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</si>
  <si>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</si>
  <si>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</si>
  <si>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</si>
  <si>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</si>
  <si>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</si>
  <si>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</si>
  <si>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</si>
  <si>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</si>
  <si>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</si>
  <si>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</si>
  <si>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</si>
  <si>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</si>
  <si>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</si>
  <si>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</si>
  <si>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</si>
  <si>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</si>
  <si>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</si>
  <si>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</si>
  <si>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</si>
  <si>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</si>
  <si>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</si>
  <si>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</si>
  <si>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</si>
  <si>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</si>
  <si>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</si>
  <si>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</si>
  <si>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</si>
  <si>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</si>
  <si>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</si>
  <si>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</si>
  <si>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</si>
  <si>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</si>
  <si>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</si>
  <si>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</si>
  <si>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</si>
  <si>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</si>
  <si>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</si>
  <si>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</si>
  <si>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</si>
  <si>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</si>
  <si>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</si>
  <si>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</si>
  <si>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</si>
  <si>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</si>
  <si>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</si>
  <si>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</si>
  <si>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</si>
  <si>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</si>
  <si>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</si>
  <si>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</si>
  <si>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</si>
  <si>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</si>
  <si>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</si>
  <si>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</si>
  <si>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</si>
  <si>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</si>
  <si>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</si>
  <si>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</si>
  <si>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</si>
  <si>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</si>
  <si>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</si>
  <si>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</si>
  <si>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</si>
  <si>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</si>
  <si>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</si>
  <si>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</si>
  <si>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</si>
  <si>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</si>
  <si>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</si>
  <si>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</si>
  <si>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</si>
  <si>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</si>
  <si>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</si>
  <si>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</si>
  <si>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</si>
  <si>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</si>
  <si>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</si>
  <si>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</si>
  <si>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</si>
  <si>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</si>
  <si>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</si>
  <si>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</si>
  <si>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</si>
  <si>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</si>
  <si>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</si>
  <si>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</si>
  <si>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</si>
  <si>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</si>
  <si>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</si>
  <si>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</si>
  <si>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</si>
  <si>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</si>
  <si>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</si>
  <si>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</si>
  <si>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</si>
  <si>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</si>
  <si>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</si>
  <si>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</si>
  <si>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</si>
  <si>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</si>
  <si>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</si>
  <si>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</si>
  <si>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</si>
  <si>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</si>
  <si>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</si>
  <si>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</si>
  <si>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</si>
  <si>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</si>
  <si>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</si>
  <si>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</si>
  <si>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</si>
  <si>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</si>
  <si>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</si>
  <si>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</si>
  <si>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</si>
  <si>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</si>
  <si>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</si>
  <si>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</si>
  <si>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</si>
  <si>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</si>
  <si>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</si>
  <si>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</si>
  <si>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</si>
  <si>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</si>
  <si>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</si>
  <si>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</si>
  <si>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</si>
  <si>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</si>
  <si>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</si>
  <si>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</si>
  <si>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</si>
  <si>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</si>
  <si>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</si>
  <si>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</si>
  <si>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</si>
  <si>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</si>
  <si>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</si>
  <si>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</si>
  <si>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</si>
  <si>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</si>
  <si>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</si>
  <si>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</si>
  <si>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</si>
  <si>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</si>
  <si>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</si>
  <si>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</si>
  <si>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</si>
  <si>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</si>
  <si>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</si>
  <si>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</si>
  <si>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</si>
  <si>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</si>
  <si>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</si>
  <si>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</si>
  <si>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</si>
  <si>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</si>
  <si>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</si>
  <si>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</si>
  <si>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</si>
  <si>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</si>
  <si>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</si>
  <si>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</si>
  <si>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</si>
  <si>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</si>
  <si>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</si>
  <si>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</si>
  <si>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</si>
  <si>
    <t>13/Pdt.G/2022/PA.Pyk</t>
  </si>
  <si>
    <t>18/Pdt.G/2022/PTA.Pdg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</si>
  <si>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</si>
  <si>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</si>
  <si>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</si>
  <si>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</si>
  <si>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</si>
  <si>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W3-A/0935/HK.05/III/2022 </t>
  </si>
  <si>
    <t>PANITERA,</t>
  </si>
  <si>
    <t>Drs. Abd. Khalik, S.H., M.H.</t>
  </si>
  <si>
    <t>19/Pdt.G/2022/PTA.Pdg</t>
  </si>
  <si>
    <t>54/Pdt.G/2022/PA.Bkt</t>
  </si>
  <si>
    <t>W3-A4/1431/HK.05/III/2022</t>
  </si>
  <si>
    <t>Isriani binti Ajis</t>
  </si>
  <si>
    <t>Limra bin Rasyid</t>
  </si>
  <si>
    <t xml:space="preserve">W3-A/1017/HK.05/III/2022 </t>
  </si>
  <si>
    <t>Jorong Patangahan,Nagari Koto Tangah, Kec. Tilatang Kamang, Kab. Agam.</t>
  </si>
  <si>
    <t>Jorong Parak Laweh, Nagari Koto Tangah, Kecamatan Tilatang Kamang, Kab. Agam.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</si>
</sst>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381</v>
      </c>
      <c r="M4" s="25" t="s">
        <v>387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2" t="s">
        <v>386</v>
      </c>
      <c r="F6" s="52"/>
      <c r="G6" s="52"/>
      <c r="H6" s="52"/>
      <c r="I6" s="52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5" spans="2:28" ht="9" customHeight="1" x14ac:dyDescent="0.25"/>
    <row r="16" spans="2:28" x14ac:dyDescent="0.25">
      <c r="F16" s="4" t="s">
        <v>388</v>
      </c>
    </row>
    <row r="17" spans="5:13" x14ac:dyDescent="0.25">
      <c r="F17" s="4" t="s">
        <v>389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390</v>
      </c>
      <c r="G19" s="4"/>
    </row>
    <row r="20" spans="5:13" ht="15.75" customHeight="1" x14ac:dyDescent="0.25">
      <c r="F20" s="4" t="s">
        <v>391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3" t="s">
        <v>385</v>
      </c>
      <c r="F27" s="53"/>
      <c r="G27" s="53"/>
      <c r="H27" s="53"/>
      <c r="I27" s="53"/>
      <c r="J27" s="53"/>
      <c r="K27" s="53"/>
      <c r="L27" s="53"/>
      <c r="M27" s="53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392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393</v>
      </c>
    </row>
    <row r="41" spans="2:13" ht="32.25" customHeight="1" x14ac:dyDescent="0.25">
      <c r="C41" s="54" t="s">
        <v>397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394</v>
      </c>
    </row>
    <row r="44" spans="2:13" ht="32.25" customHeight="1" x14ac:dyDescent="0.25">
      <c r="C44" s="53" t="s">
        <v>398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1.5" customHeight="1" x14ac:dyDescent="0.25"/>
    <row r="46" spans="2:13" x14ac:dyDescent="0.25">
      <c r="B46" s="8" t="s">
        <v>232</v>
      </c>
      <c r="C46" s="4" t="s">
        <v>395</v>
      </c>
    </row>
    <row r="47" spans="2:13" ht="28.5" customHeight="1" x14ac:dyDescent="0.25">
      <c r="C47" s="53" t="s">
        <v>399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ht="0.75" customHeight="1" x14ac:dyDescent="0.25"/>
    <row r="49" spans="2:13" x14ac:dyDescent="0.25">
      <c r="B49" s="8" t="s">
        <v>231</v>
      </c>
      <c r="C49" s="4" t="s">
        <v>396</v>
      </c>
    </row>
    <row r="50" spans="2:13" ht="33.75" customHeight="1" x14ac:dyDescent="0.25">
      <c r="C50" s="53" t="s">
        <v>400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25">
      <c r="B51" s="45"/>
      <c r="C51" s="6"/>
    </row>
    <row r="52" spans="2:13" ht="32.25" customHeight="1" x14ac:dyDescent="0.25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8"/>
      <c r="C55" s="3"/>
    </row>
    <row r="56" spans="2:13" ht="48.75" customHeight="1" x14ac:dyDescent="0.2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25">
      <c r="B59" s="42"/>
      <c r="C59" s="3"/>
    </row>
    <row r="60" spans="2:13" ht="48.75" customHeight="1" x14ac:dyDescent="0.25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25">
      <c r="B61" s="42"/>
      <c r="C61" s="3"/>
    </row>
    <row r="62" spans="2:13" ht="55.5" customHeight="1" x14ac:dyDescent="0.2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25">
      <c r="B63" s="42"/>
      <c r="C63" s="3"/>
    </row>
    <row r="64" spans="2:13" ht="48.75" customHeight="1" x14ac:dyDescent="0.25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ht="47.25" customHeight="1" x14ac:dyDescent="0.25"/>
    <row r="69" ht="31.5" customHeight="1" x14ac:dyDescent="0.25"/>
  </sheetData>
  <mergeCells count="14"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  <mergeCell ref="E6:I6"/>
    <mergeCell ref="E14:M14"/>
    <mergeCell ref="E27:M27"/>
    <mergeCell ref="C41:M41"/>
    <mergeCell ref="C44:M44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6" sqref="K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3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3"/>
      <c r="G24" s="53"/>
      <c r="H24" s="53"/>
      <c r="I24" s="53"/>
      <c r="J24" s="53"/>
      <c r="K24" s="53"/>
      <c r="L24" s="53"/>
      <c r="M24" s="53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4" t="s">
        <v>209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3" t="s">
        <v>210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3" t="s">
        <v>211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3" t="s">
        <v>212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zoomScale="85" zoomScaleNormal="100" zoomScaleSheetLayoutView="85" workbookViewId="0">
      <selection activeCell="R3" sqref="R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49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W3-A/1017/HK.05/III/2022 </v>
      </c>
      <c r="M4" s="25" t="str">
        <f>"Padang,  "&amp;TEXT(Q4,"dd Mmmm yyyy")</f>
        <v>Padang,  28 Maret 2022</v>
      </c>
      <c r="O4" s="11">
        <f>VLOOKUP(P1,Data!B2:O361,1,TRUE)</f>
        <v>49</v>
      </c>
      <c r="P4" s="11" t="str">
        <f>VLOOKUP(P1,Data!B2:O361,2,TRUE)</f>
        <v xml:space="preserve">W3-A/1017/HK.05/III/2022 </v>
      </c>
      <c r="Q4" s="12">
        <f>VLOOKUP(P1,Data!B2:O361,3,TRUE)</f>
        <v>44648</v>
      </c>
      <c r="R4" s="13" t="str">
        <f>VLOOKUP(P1,Data!B2:O361,4,TRUE)</f>
        <v>19/Pdt.G/2022/PTA.Pdg</v>
      </c>
      <c r="S4" s="14">
        <f>VLOOKUP(P1,Data!B2:O361,5,TRUE)</f>
        <v>44648</v>
      </c>
      <c r="T4" s="11" t="str">
        <f>VLOOKUP(P1,Data!B2:O361,6,TRUE)</f>
        <v>Bukittinggi</v>
      </c>
      <c r="U4" s="15" t="str">
        <f>VLOOKUP(P1,Data!B2:O361,7,TRUE)</f>
        <v>54/Pdt.G/2022/PA.Bkt</v>
      </c>
      <c r="V4" s="12">
        <f>VLOOKUP(P1,Data!B2:O361,8,TRUE)</f>
        <v>44607</v>
      </c>
      <c r="W4" s="11" t="str">
        <f>VLOOKUP(P1,Data!B2:O361,9,TRUE)</f>
        <v>W3-A4/1431/HK.05/III/2022</v>
      </c>
      <c r="X4" s="11">
        <f>VLOOKUP(P1,Data!B2:O361,10,TRUE)</f>
        <v>44643</v>
      </c>
      <c r="Y4" s="11" t="str">
        <f>VLOOKUP(P1,Data!B2:O361,11,TRUE)</f>
        <v>Isriani binti Ajis</v>
      </c>
      <c r="Z4" s="11" t="str">
        <f>VLOOKUP(P1,Data!B2:O361,12,TRUE)</f>
        <v>Jorong Patangahan,Nagari Koto Tangah, Kec. Tilatang Kamang, Kab. Agam.</v>
      </c>
      <c r="AA4" s="11" t="str">
        <f>VLOOKUP(P1,Data!B2:O361,13,TRUE)</f>
        <v>Limra bin Rasyid</v>
      </c>
      <c r="AB4" s="11" t="str">
        <f>VLOOKUP(P1,Data!B2:O361,14,TRUE)</f>
        <v>Jorong Parak Laweh, Nagari Koto Tangah, Kecamatan Tilatang Kamang, Kab. Agam.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19/Pdt.G/2022/PTA.Pdg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Bukittinggi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260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tr">
        <f>Y4&amp; " sebagai Pembanding"</f>
        <v>Isriani binti Ajis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Limra bin Rasyid sebagai Terbanding</v>
      </c>
    </row>
    <row r="22" spans="5:13" ht="100.5" customHeight="1" x14ac:dyDescent="0.25">
      <c r="E22" s="53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Bukittinggi Nomor 54/Pdt.G/2022/PA.Bkt tanggal 15 Februari 2022 yang Saudara kirimkan dengan surat pengantar Nomor  W3-A4/1431/HK.05/III/2022 tanggal 23 Maret 2022 telah kami terima dan telah didaftarkan dalam Buku Register banding Pengadilan Tinggi Agama Padang, nomor 19/Pdt.G/2022/PTA.Pdg tanggal 28 Maret 2022</v>
      </c>
      <c r="F22" s="53"/>
      <c r="G22" s="53"/>
      <c r="H22" s="53"/>
      <c r="I22" s="53"/>
      <c r="J22" s="53"/>
      <c r="K22" s="53"/>
      <c r="L22" s="53"/>
      <c r="M22" s="53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432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433</v>
      </c>
    </row>
    <row r="34" spans="2:15" x14ac:dyDescent="0.25">
      <c r="B34" s="2" t="s">
        <v>12</v>
      </c>
    </row>
    <row r="35" spans="2:15" x14ac:dyDescent="0.25">
      <c r="B35" s="6" t="str">
        <f>"1. "&amp;Y4</f>
        <v>1. Isriani binti Ajis</v>
      </c>
      <c r="C35" s="6"/>
    </row>
    <row r="36" spans="2:15" ht="30.75" customHeight="1" x14ac:dyDescent="0.25">
      <c r="C36" s="54" t="str">
        <f>"Tempat Tinggal di "&amp;Z4</f>
        <v>Tempat Tinggal di Jorong Patangahan,Nagari Koto Tangah, Kec. Tilatang Kamang, Kab. Agam.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Limra bin Rasyid</v>
      </c>
      <c r="C38" s="3"/>
    </row>
    <row r="39" spans="2:15" ht="32.25" customHeight="1" x14ac:dyDescent="0.25">
      <c r="C39" s="53" t="str">
        <f>"Tempat tinggal di "&amp;AB4</f>
        <v>Tempat tinggal di Jorong Parak Laweh, Nagari Koto Tangah, Kecamatan Tilatang Kamang, Kab. Agam.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="81" zoomScaleNormal="90" workbookViewId="0">
      <pane ySplit="2" topLeftCell="A39" activePane="bottomLeft" state="frozen"/>
      <selection pane="bottomLeft" activeCell="A53" sqref="A53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380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374</v>
      </c>
      <c r="I45" s="37">
        <v>44586</v>
      </c>
      <c r="J45" t="s">
        <v>375</v>
      </c>
      <c r="K45" s="35">
        <v>44622</v>
      </c>
      <c r="L45" t="s">
        <v>376</v>
      </c>
      <c r="M45" t="s">
        <v>378</v>
      </c>
      <c r="N45" t="s">
        <v>377</v>
      </c>
      <c r="O45" t="s">
        <v>379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381</v>
      </c>
      <c r="D47" s="35">
        <v>44630</v>
      </c>
      <c r="E47" s="38" t="s">
        <v>382</v>
      </c>
      <c r="F47" s="35">
        <v>44630</v>
      </c>
      <c r="G47" t="s">
        <v>72</v>
      </c>
      <c r="H47" s="39" t="s">
        <v>383</v>
      </c>
      <c r="I47" s="37">
        <v>44586</v>
      </c>
      <c r="J47" t="s">
        <v>384</v>
      </c>
      <c r="K47" s="35">
        <v>44627</v>
      </c>
    </row>
    <row r="48" spans="2:15" x14ac:dyDescent="0.25">
      <c r="B48" s="38">
        <v>45</v>
      </c>
      <c r="C48" t="s">
        <v>401</v>
      </c>
      <c r="D48" s="35">
        <v>44631</v>
      </c>
      <c r="E48" s="38" t="s">
        <v>402</v>
      </c>
      <c r="F48" s="35">
        <v>44631</v>
      </c>
      <c r="G48" t="s">
        <v>72</v>
      </c>
      <c r="H48" s="39" t="s">
        <v>403</v>
      </c>
      <c r="I48" s="37">
        <v>44592</v>
      </c>
      <c r="J48" t="s">
        <v>404</v>
      </c>
      <c r="K48" s="35">
        <v>44628</v>
      </c>
      <c r="L48" t="s">
        <v>405</v>
      </c>
      <c r="M48" t="s">
        <v>407</v>
      </c>
      <c r="N48" t="s">
        <v>406</v>
      </c>
      <c r="O48" t="s">
        <v>408</v>
      </c>
    </row>
    <row r="49" spans="2:15" x14ac:dyDescent="0.25">
      <c r="B49" s="38">
        <v>46</v>
      </c>
      <c r="C49" t="s">
        <v>414</v>
      </c>
      <c r="D49" s="35">
        <v>44636</v>
      </c>
      <c r="E49" s="38" t="s">
        <v>409</v>
      </c>
      <c r="F49" s="35">
        <v>44636</v>
      </c>
      <c r="G49" t="s">
        <v>343</v>
      </c>
      <c r="H49" t="s">
        <v>410</v>
      </c>
      <c r="I49" s="37">
        <v>44592</v>
      </c>
      <c r="J49" t="s">
        <v>411</v>
      </c>
      <c r="K49" s="35">
        <v>44269</v>
      </c>
      <c r="L49" t="s">
        <v>412</v>
      </c>
      <c r="M49" t="s">
        <v>415</v>
      </c>
      <c r="N49" t="s">
        <v>413</v>
      </c>
      <c r="O49" t="s">
        <v>415</v>
      </c>
    </row>
    <row r="50" spans="2:15" x14ac:dyDescent="0.25">
      <c r="B50" s="38">
        <v>47</v>
      </c>
      <c r="C50" t="s">
        <v>423</v>
      </c>
      <c r="D50" s="35">
        <v>44638</v>
      </c>
      <c r="E50" s="38" t="s">
        <v>416</v>
      </c>
      <c r="F50" s="35">
        <v>44638</v>
      </c>
      <c r="G50" t="s">
        <v>65</v>
      </c>
      <c r="H50" t="s">
        <v>417</v>
      </c>
      <c r="I50" s="37">
        <v>44595</v>
      </c>
      <c r="J50" t="s">
        <v>418</v>
      </c>
      <c r="K50" s="35">
        <v>44634</v>
      </c>
      <c r="L50" t="s">
        <v>419</v>
      </c>
      <c r="M50" t="s">
        <v>421</v>
      </c>
      <c r="N50" t="s">
        <v>420</v>
      </c>
      <c r="O50" t="s">
        <v>422</v>
      </c>
    </row>
    <row r="51" spans="2:15" x14ac:dyDescent="0.25">
      <c r="B51" s="38">
        <v>48</v>
      </c>
      <c r="C51" t="s">
        <v>431</v>
      </c>
      <c r="D51" s="35">
        <v>44642</v>
      </c>
      <c r="E51" s="38" t="s">
        <v>425</v>
      </c>
      <c r="F51" s="35">
        <v>44642</v>
      </c>
      <c r="G51" t="s">
        <v>6</v>
      </c>
      <c r="H51" t="s">
        <v>424</v>
      </c>
      <c r="I51" s="37">
        <v>44600</v>
      </c>
      <c r="J51" t="s">
        <v>426</v>
      </c>
      <c r="K51" s="35">
        <v>44636</v>
      </c>
      <c r="L51" t="s">
        <v>427</v>
      </c>
      <c r="M51" t="s">
        <v>428</v>
      </c>
      <c r="N51" t="s">
        <v>429</v>
      </c>
      <c r="O51" t="s">
        <v>430</v>
      </c>
    </row>
    <row r="52" spans="2:15" x14ac:dyDescent="0.25">
      <c r="B52" s="38">
        <v>49</v>
      </c>
      <c r="C52" t="s">
        <v>439</v>
      </c>
      <c r="D52" s="35">
        <v>44648</v>
      </c>
      <c r="E52" s="38" t="s">
        <v>434</v>
      </c>
      <c r="F52" s="35">
        <v>44648</v>
      </c>
      <c r="G52" t="s">
        <v>51</v>
      </c>
      <c r="H52" t="s">
        <v>435</v>
      </c>
      <c r="I52" s="37">
        <v>44607</v>
      </c>
      <c r="J52" t="s">
        <v>436</v>
      </c>
      <c r="K52" s="35">
        <v>44643</v>
      </c>
      <c r="L52" t="s">
        <v>437</v>
      </c>
      <c r="M52" t="s">
        <v>440</v>
      </c>
      <c r="N52" t="s">
        <v>438</v>
      </c>
      <c r="O52" t="s">
        <v>441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2022-03-28T04:07:50Z</cp:lastPrinted>
  <dcterms:created xsi:type="dcterms:W3CDTF">2021-01-13T04:28:21Z</dcterms:created>
  <dcterms:modified xsi:type="dcterms:W3CDTF">2022-03-29T01:19:05Z</dcterms:modified>
</cp:coreProperties>
</file>