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<sst xmlns="http://schemas.openxmlformats.org/spreadsheetml/2006/main" count="409" uniqueCount="272">
  <si>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</si>
  <si>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</si>
  <si>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</si>
  <si>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</si>
  <si>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</si>
  <si>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</si>
  <si>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</si>
  <si>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</si>
  <si>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</si>
  <si>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</si>
  <si>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</si>
  <si>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</si>
  <si>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</si>
  <si>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</si>
  <si>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</si>
  <si>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</si>
  <si>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</si>
  <si>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</si>
  <si>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</si>
  <si>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</si>
  <si>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</si>
  <si>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</si>
  <si>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</si>
  <si>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</si>
  <si>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</si>
  <si>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</si>
  <si>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</si>
  <si>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</si>
  <si>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</si>
  <si>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</si>
  <si>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</si>
  <si>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</si>
  <si>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</si>
  <si>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</si>
  <si>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</si>
  <si>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</si>
  <si>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</si>
  <si>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</si>
  <si>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</si>
  <si>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</si>
  <si>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</si>
  <si>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</si>
  <si>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</si>
  <si>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</si>
  <si>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</si>
  <si>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</si>
  <si>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</si>
  <si>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</si>
  <si>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</si>
  <si>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</si>
  <si>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</si>
  <si>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</si>
  <si>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</si>
  <si>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</si>
  <si>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</si>
  <si>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</si>
  <si>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</si>
  <si>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</si>
  <si>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</si>
  <si>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</si>
  <si>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</si>
  <si>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</si>
  <si>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</si>
  <si>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</si>
  <si>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</si>
  <si>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</si>
  <si>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</si>
  <si>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</si>
  <si>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</si>
  <si>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</si>
  <si>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</si>
  <si>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</si>
  <si>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</si>
  <si>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</si>
  <si>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</si>
  <si>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</si>
  <si>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</si>
  <si>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</si>
  <si>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</si>
  <si>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</si>
  <si>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</si>
  <si>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</si>
  <si>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</si>
  <si>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</si>
  <si>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</si>
  <si>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</si>
  <si>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</si>
  <si>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</si>
  <si>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</si>
  <si>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</si>
  <si>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</si>
  <si>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</si>
  <si>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</si>
  <si>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</si>
  <si>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</si>
  <si>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</si>
  <si>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</si>
  <si>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</si>
  <si>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</si>
  <si>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</si>
  <si>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</si>
  <si>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</si>
  <si>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</si>
  <si>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</si>
  <si>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</si>
  <si>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</si>
  <si>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</si>
  <si>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</si>
  <si>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</si>
  <si>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</si>
  <si>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</si>
  <si>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</si>
  <si>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</si>
  <si>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</si>
  <si>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</si>
  <si>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</si>
  <si>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</si>
  <si>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</si>
  <si>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</si>
  <si>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</si>
  <si>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</si>
  <si>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</si>
  <si>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</si>
  <si>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</si>
  <si>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</si>
  <si>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</si>
  <si>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</si>
  <si>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</si>
  <si>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</si>
  <si>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</si>
  <si>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</si>
  <si>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</si>
  <si>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</si>
  <si>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</si>
  <si>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</si>
  <si>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</si>
  <si>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</si>
  <si>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</si>
  <si>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</si>
  <si>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</si>
  <si>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</si>
  <si>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</si>
  <si>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</si>
  <si>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</si>
  <si>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</si>
  <si>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</si>
  <si>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</si>
  <si>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</si>
  <si>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</si>
  <si>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</si>
  <si>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</si>
  <si>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</si>
  <si>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</si>
  <si>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</si>
  <si>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</si>
  <si>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</si>
  <si>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</si>
  <si>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</si>
  <si>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</si>
  <si>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</si>
  <si>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</si>
  <si>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</si>
  <si>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</si>
  <si>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</si>
  <si>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</si>
  <si>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</si>
  <si>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</si>
  <si>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</si>
  <si>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</si>
  <si>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</si>
  <si>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</si>
  <si>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</si>
  <si>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</si>
  <si>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</si>
  <si>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</si>
  <si>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</si>
  <si>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</si>
  <si>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</si>
  <si>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</si>
  <si>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</si>
  <si>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</si>
  <si>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</si>
  <si>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</si>
  <si>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</si>
  <si>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</si>
  <si>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</si>
  <si>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</si>
  <si>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</si>
  <si>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</si>
  <si>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</si>
  <si>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</si>
  <si>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</si>
  <si>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</si>
  <si>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</si>
  <si>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</si>
  <si>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</si>
  <si>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</si>
  <si>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</si>
  <si>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</si>
  <si>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</si>
  <si>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</si>
  <si>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</si>
  <si>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</si>
  <si>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</si>
  <si>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</si>
  <si>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</si>
  <si>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</si>
  <si>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</si>
  <si>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</si>
  <si>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</si>
  <si>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</si>
  <si>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</si>
  <si>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</si>
  <si>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</si>
  <si>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</si>
  <si>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</si>
  <si>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</si>
  <si>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</si>
  <si>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</si>
  <si>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</si>
  <si>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</si>
  <si>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</si>
  <si>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</si>
  <si>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</si>
  <si>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</si>
  <si>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</si>
  <si>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</si>
  <si>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</si>
  <si>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</si>
  <si>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</si>
  <si>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</si>
  <si>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</si>
  <si>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Drs. Abd. Khalik, S.H., M.H.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</si>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</sst>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35328" cy="1418166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540769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tabSelected="1" view="pageBreakPreview" zoomScale="90" zoomScaleNormal="100" zoomScaleSheetLayoutView="90" workbookViewId="0">
      <selection activeCell="E6" sqref="E6:I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271</v>
      </c>
      <c r="M4" s="25" t="s">
        <v>269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2" t="s">
        <v>268</v>
      </c>
      <c r="F6" s="42"/>
      <c r="G6" s="42"/>
      <c r="H6" s="42"/>
      <c r="I6" s="4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267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1" t="s">
        <v>47</v>
      </c>
      <c r="F14" s="41"/>
      <c r="G14" s="41"/>
      <c r="H14" s="41"/>
      <c r="I14" s="41"/>
      <c r="J14" s="41"/>
      <c r="K14" s="41"/>
      <c r="L14" s="41"/>
      <c r="M14" s="41"/>
    </row>
    <row r="15" spans="2:28" ht="9" customHeight="1" x14ac:dyDescent="0.25"/>
    <row r="16" spans="2:28" x14ac:dyDescent="0.25">
      <c r="G16" s="4" t="s">
        <v>266</v>
      </c>
    </row>
    <row r="17" spans="5:13" x14ac:dyDescent="0.25">
      <c r="G17" s="4" t="s">
        <v>265</v>
      </c>
    </row>
    <row r="18" spans="5:13" x14ac:dyDescent="0.25">
      <c r="H18" s="2" t="s">
        <v>9</v>
      </c>
    </row>
    <row r="19" spans="5:13" x14ac:dyDescent="0.25">
      <c r="G19" s="4" t="s">
        <v>264</v>
      </c>
      <c r="M19" s="2" t="s">
        <v>49</v>
      </c>
    </row>
    <row r="20" spans="5:13" ht="16.5" customHeight="1" x14ac:dyDescent="0.25">
      <c r="G20" s="4" t="s">
        <v>263</v>
      </c>
    </row>
    <row r="21" spans="5:13" ht="15.75" customHeight="1" x14ac:dyDescent="0.25">
      <c r="G21" s="4" t="s">
        <v>262</v>
      </c>
    </row>
    <row r="22" spans="5:13" ht="15.75" customHeight="1" x14ac:dyDescent="0.25">
      <c r="G22" s="4" t="s">
        <v>261</v>
      </c>
    </row>
    <row r="23" spans="5:13" ht="15.75" customHeight="1" x14ac:dyDescent="0.25">
      <c r="G23" s="4" t="s">
        <v>260</v>
      </c>
    </row>
    <row r="24" spans="5:13" ht="15.75" customHeight="1" x14ac:dyDescent="0.25">
      <c r="G24" s="4" t="s">
        <v>259</v>
      </c>
    </row>
    <row r="25" spans="5:13" ht="15.75" customHeight="1" x14ac:dyDescent="0.25">
      <c r="G25" s="4" t="s">
        <v>258</v>
      </c>
    </row>
    <row r="26" spans="5:13" ht="15.75" customHeight="1" x14ac:dyDescent="0.25">
      <c r="G26" s="4" t="s">
        <v>257</v>
      </c>
    </row>
    <row r="27" spans="5:13" ht="15.75" customHeight="1" x14ac:dyDescent="0.25">
      <c r="G27" s="4" t="s">
        <v>256</v>
      </c>
    </row>
    <row r="28" spans="5:13" ht="9.75" customHeight="1" x14ac:dyDescent="0.25"/>
    <row r="29" spans="5:13" ht="100.5" customHeight="1" x14ac:dyDescent="0.25">
      <c r="E29" s="41" t="s">
        <v>255</v>
      </c>
      <c r="F29" s="41"/>
      <c r="G29" s="41"/>
      <c r="H29" s="41"/>
      <c r="I29" s="41"/>
      <c r="J29" s="41"/>
      <c r="K29" s="41"/>
      <c r="L29" s="41"/>
      <c r="M29" s="41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270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254</v>
      </c>
      <c r="C42" s="6"/>
    </row>
    <row r="43" spans="2:13" ht="44.25" customHeight="1" x14ac:dyDescent="0.25">
      <c r="C43" s="43" t="s">
        <v>253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252</v>
      </c>
      <c r="C45" s="3"/>
    </row>
    <row r="46" spans="2:13" ht="33" customHeight="1" x14ac:dyDescent="0.25">
      <c r="C46" s="41" t="s">
        <v>251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13" ht="4.5" customHeight="1" x14ac:dyDescent="0.25"/>
    <row r="48" spans="2:13" x14ac:dyDescent="0.25">
      <c r="B48" s="8" t="s">
        <v>250</v>
      </c>
      <c r="C48" s="3"/>
    </row>
    <row r="49" spans="2:13" ht="48" customHeight="1" x14ac:dyDescent="0.25">
      <c r="C49" s="41" t="s">
        <v>249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2:13" ht="3" customHeight="1" x14ac:dyDescent="0.25"/>
    <row r="51" spans="2:13" x14ac:dyDescent="0.25">
      <c r="B51" s="8" t="s">
        <v>248</v>
      </c>
      <c r="C51" s="3"/>
    </row>
    <row r="52" spans="2:13" ht="48.75" customHeight="1" x14ac:dyDescent="0.25">
      <c r="C52" s="41" t="s">
        <v>247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x14ac:dyDescent="0.25">
      <c r="B53" s="55" t="s">
        <v>246</v>
      </c>
      <c r="C53" s="6"/>
    </row>
    <row r="54" spans="2:13" ht="32.25" customHeight="1" x14ac:dyDescent="0.25">
      <c r="C54" s="41" t="s">
        <v>245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x14ac:dyDescent="0.25">
      <c r="B55" s="52" t="s">
        <v>244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1" t="s">
        <v>243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x14ac:dyDescent="0.25">
      <c r="B57" s="8" t="s">
        <v>242</v>
      </c>
      <c r="C57" s="3"/>
    </row>
    <row r="58" spans="2:13" ht="48.75" customHeight="1" x14ac:dyDescent="0.25">
      <c r="C58" s="41" t="s">
        <v>241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3" x14ac:dyDescent="0.25">
      <c r="B59" s="52" t="s">
        <v>240</v>
      </c>
      <c r="C59" s="54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 ht="48.75" customHeight="1" x14ac:dyDescent="0.25">
      <c r="B60" s="53"/>
      <c r="C60" s="41" t="s">
        <v>239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3" x14ac:dyDescent="0.25">
      <c r="B61" s="52" t="s">
        <v>238</v>
      </c>
      <c r="C61" s="3"/>
    </row>
    <row r="62" spans="2:13" ht="48.75" customHeight="1" x14ac:dyDescent="0.25">
      <c r="C62" s="41" t="s">
        <v>237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2:13" x14ac:dyDescent="0.25">
      <c r="B63" s="52" t="s">
        <v>236</v>
      </c>
      <c r="C63" s="3"/>
    </row>
    <row r="64" spans="2:13" ht="55.5" customHeight="1" x14ac:dyDescent="0.25">
      <c r="C64" s="41" t="s">
        <v>235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2:13" x14ac:dyDescent="0.25">
      <c r="B65" s="52" t="s">
        <v>234</v>
      </c>
      <c r="C65" s="3"/>
    </row>
    <row r="66" spans="2:13" ht="48.75" customHeight="1" x14ac:dyDescent="0.25">
      <c r="C66" s="41" t="s">
        <v>233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2:13" ht="47.25" customHeight="1" x14ac:dyDescent="0.25"/>
    <row r="71" spans="2:13" ht="31.5" customHeight="1" x14ac:dyDescent="0.25"/>
  </sheetData>
  <mergeCells count="14">
    <mergeCell ref="E6:I6"/>
    <mergeCell ref="E14:M14"/>
    <mergeCell ref="E29:M29"/>
    <mergeCell ref="C43:M43"/>
    <mergeCell ref="C46:M46"/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45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2" t="s">
        <v>196</v>
      </c>
      <c r="F6" s="42"/>
      <c r="G6" s="42"/>
      <c r="H6" s="42"/>
      <c r="I6" s="4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1" t="s">
        <v>47</v>
      </c>
      <c r="F14" s="41"/>
      <c r="G14" s="41"/>
      <c r="H14" s="41"/>
      <c r="I14" s="41"/>
      <c r="J14" s="41"/>
      <c r="K14" s="41"/>
      <c r="L14" s="41"/>
      <c r="M14" s="41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1"/>
      <c r="G24" s="41"/>
      <c r="H24" s="41"/>
      <c r="I24" s="41"/>
      <c r="J24" s="41"/>
      <c r="K24" s="41"/>
      <c r="L24" s="41"/>
      <c r="M24" s="41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3" t="s">
        <v>209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1" t="s">
        <v>210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1" t="s">
        <v>211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1" t="s">
        <v>212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"/>
  <sheetViews>
    <sheetView view="pageBreakPreview" topLeftCell="A23" zoomScale="90" zoomScaleNormal="100" zoomScaleSheetLayoutView="90" workbookViewId="0">
      <selection activeCell="K34" sqref="K34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23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W3-A/2492/HK.05/IX/2021
</v>
      </c>
      <c r="M4" s="25" t="str">
        <f>"Padang,  "&amp;TEXT(Q4,"dd Mmmm yyyy")</f>
        <v>Padang,  20 September 2021</v>
      </c>
      <c r="O4" s="11">
        <f>VLOOKUP(P1,Data!B2:O361,1,TRUE)</f>
        <v>23</v>
      </c>
      <c r="P4" s="11" t="str">
        <f>VLOOKUP(P1,Data!B2:O361,2,TRUE)</f>
        <v xml:space="preserve">W3-A/2492/HK.05/IX/2021
</v>
      </c>
      <c r="Q4" s="12">
        <f>VLOOKUP(P1,Data!B2:O361,3,TRUE)</f>
        <v>44459</v>
      </c>
      <c r="R4" s="13" t="str">
        <f>VLOOKUP(P1,Data!B2:O361,4,TRUE)</f>
        <v>40/Pdt.G/2021/PTA.Pdg</v>
      </c>
      <c r="S4" s="14">
        <f>VLOOKUP(P1,Data!B2:O361,5,TRUE)</f>
        <v>44456</v>
      </c>
      <c r="T4" s="11" t="str">
        <f>VLOOKUP(P1,Data!B2:O361,6,TRUE)</f>
        <v>Bukittinggi</v>
      </c>
      <c r="U4" s="15" t="str">
        <f>VLOOKUP(P1,Data!B2:O361,7,TRUE)</f>
        <v>426/Pdt.G/2021/PA.Bkt</v>
      </c>
      <c r="V4" s="12">
        <f>VLOOKUP(P1,Data!B2:O361,8,TRUE)</f>
        <v>44410</v>
      </c>
      <c r="W4" s="11" t="str">
        <f>VLOOKUP(P1,Data!B2:O361,9,TRUE)</f>
        <v>W3-A4/2142/HK.05/IX/2021</v>
      </c>
      <c r="X4" s="11">
        <f>VLOOKUP(P1,Data!B2:O361,10,TRUE)</f>
        <v>44449</v>
      </c>
      <c r="Y4" s="11" t="str">
        <f>VLOOKUP(P1,Data!B2:O361,11,TRUE)</f>
        <v>Jhonson bin A. Kari Sati</v>
      </c>
      <c r="Z4" s="11" t="str">
        <f>VLOOKUP(P1,Data!B2:O361,12,TRUE)</f>
        <v>Bukit Lurah Jorong PSB, Kanagarian Gaduik, Kecamatan Tilatang Kamang, Kab. Agama</v>
      </c>
      <c r="AA4" s="11" t="str">
        <f>VLOOKUP(P1,Data!B2:O361,13,TRUE)</f>
        <v>Marsilia Grenata binti Juswar St. Mudo</v>
      </c>
      <c r="AB4" s="11" t="str">
        <f>VLOOKUP(P1,Data!B2:O361,14,TRUE)</f>
        <v>Bukit Lurah Jorong PSB, Kanagarian Gaduik, Kecamatan Tilatang Kamang, Kab. Agama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2" t="str">
        <f>"Penerimaan dan Registrasi Perkara Banding Nomor  "&amp;R4</f>
        <v>Penerimaan dan Registrasi Perkara Banding Nomor  40/Pdt.G/2021/PTA.Pdg</v>
      </c>
      <c r="F6" s="42"/>
      <c r="G6" s="42"/>
      <c r="H6" s="42"/>
      <c r="I6" s="4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Bukittinggi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1" t="s">
        <v>47</v>
      </c>
      <c r="F14" s="41"/>
      <c r="G14" s="41"/>
      <c r="H14" s="41"/>
      <c r="I14" s="41"/>
      <c r="J14" s="41"/>
      <c r="K14" s="41"/>
      <c r="L14" s="41"/>
      <c r="M14" s="41"/>
    </row>
    <row r="16" spans="2:28" x14ac:dyDescent="0.25">
      <c r="G16" s="4" t="str">
        <f>Y4&amp; " sebagai Pembanding"</f>
        <v>Jhonson bin A. Kari Sati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Marsilia Grenata binti Juswar St. Mudo sebagai Terbanding</v>
      </c>
    </row>
    <row r="22" spans="5:13" ht="100.5" customHeight="1" x14ac:dyDescent="0.25">
      <c r="E22" s="4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Bukittinggi Nomor 426/Pdt.G/2021/PA.Bkt tanggal 02 Agustus 2021 yang Saudara kirimkan dengan surat pengantar Nomor  W3-A4/2142/HK.05/IX/2021 tanggal 10 September 2021 telah kami terima dan telah didaftarkan dalam Buku Register banding Pengadilan Tinggi Agama Padang, nomor 40/Pdt.G/2021/PTA.Pdg tanggal 17 September 2021</v>
      </c>
      <c r="F22" s="41"/>
      <c r="G22" s="41"/>
      <c r="H22" s="41"/>
      <c r="I22" s="41"/>
      <c r="J22" s="41"/>
      <c r="K22" s="41"/>
      <c r="L22" s="41"/>
      <c r="M22" s="41"/>
    </row>
    <row r="23" spans="5:13" ht="8.25" customHeight="1" x14ac:dyDescent="0.25"/>
    <row r="24" spans="5:13" x14ac:dyDescent="0.25">
      <c r="F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232</v>
      </c>
    </row>
    <row r="34" spans="2:13" x14ac:dyDescent="0.25">
      <c r="B34" s="2" t="s">
        <v>12</v>
      </c>
    </row>
    <row r="35" spans="2:13" x14ac:dyDescent="0.25">
      <c r="B35" s="6" t="str">
        <f>"1. "&amp;Y4</f>
        <v>1. Jhonson bin A. Kari Sati</v>
      </c>
      <c r="C35" s="6"/>
    </row>
    <row r="36" spans="2:13" ht="35.25" customHeight="1" x14ac:dyDescent="0.25">
      <c r="C36" s="43" t="str">
        <f>"Tempat Tinggal di "&amp;Z4</f>
        <v>Tempat Tinggal di Bukit Lurah Jorong PSB, Kanagarian Gaduik, Kecamatan Tilatang Kamang, Kab. Agama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8" t="str">
        <f>"2. "&amp;AA4</f>
        <v>2. Marsilia Grenata binti Juswar St. Mudo</v>
      </c>
      <c r="C38" s="3"/>
    </row>
    <row r="39" spans="2:13" ht="33" customHeight="1" x14ac:dyDescent="0.25">
      <c r="C39" s="41" t="str">
        <f>"Tempat tinggal di "&amp;AB4</f>
        <v>Tempat tinggal di Bukit Lurah Jorong PSB, Kanagarian Gaduik, Kecamatan Tilatang Kamang, Kab. Agama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zoomScale="90" zoomScaleNormal="90" workbookViewId="0">
      <pane ySplit="2" topLeftCell="A17" activePane="bottomLeft" state="frozen"/>
      <selection pane="bottomLeft" activeCell="F28" sqref="F28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13.1406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47" t="s">
        <v>13</v>
      </c>
      <c r="Q1" s="49" t="s">
        <v>112</v>
      </c>
      <c r="R1" s="49" t="s">
        <v>113</v>
      </c>
      <c r="S1" s="49" t="s">
        <v>114</v>
      </c>
      <c r="T1" s="49" t="s">
        <v>115</v>
      </c>
      <c r="U1" s="44" t="s">
        <v>116</v>
      </c>
      <c r="V1" s="45"/>
      <c r="W1" s="45"/>
      <c r="X1" s="46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48"/>
      <c r="Q2" s="50"/>
      <c r="R2" s="50"/>
      <c r="S2" s="50"/>
      <c r="T2" s="50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5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2021-09-20T02:36:31Z</cp:lastPrinted>
  <dcterms:created xsi:type="dcterms:W3CDTF">2021-01-13T04:28:21Z</dcterms:created>
  <dcterms:modified xsi:type="dcterms:W3CDTF">2021-09-20T03:38:25Z</dcterms:modified>
</cp:coreProperties>
</file>