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<sst xmlns="http://schemas.openxmlformats.org/spreadsheetml/2006/main" count="454" uniqueCount="313">
  <si>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</si>
  <si>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</si>
  <si>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</si>
  <si>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</si>
  <si>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</si>
  <si>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</si>
  <si>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</si>
  <si>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</si>
  <si>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</si>
  <si>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</si>
  <si>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</si>
  <si>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</si>
  <si>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</si>
  <si>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</si>
  <si>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</si>
  <si>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</si>
  <si>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</si>
  <si>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</si>
  <si>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</si>
  <si>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</si>
  <si>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</si>
  <si>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</si>
  <si>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</si>
  <si>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</si>
  <si>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</si>
  <si>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</si>
  <si>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</si>
  <si>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</si>
  <si>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</si>
  <si>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</si>
  <si>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</si>
  <si>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</si>
  <si>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</si>
  <si>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</si>
  <si>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</si>
  <si>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</si>
  <si>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</si>
  <si>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</si>
  <si>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</si>
  <si>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</si>
  <si>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</si>
  <si>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</si>
  <si>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</si>
  <si>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</si>
  <si>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</si>
  <si>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</si>
  <si>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</si>
  <si>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</si>
  <si>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</si>
  <si>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</si>
  <si>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</si>
  <si>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</si>
  <si>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</si>
  <si>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</si>
  <si>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</si>
  <si>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</si>
  <si>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</si>
  <si>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</si>
  <si>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</si>
  <si>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</si>
  <si>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</si>
  <si>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</si>
  <si>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</si>
  <si>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</si>
  <si>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</si>
  <si>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</si>
  <si>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</si>
  <si>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</si>
  <si>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</si>
  <si>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</si>
  <si>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</si>
  <si>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</si>
  <si>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</si>
  <si>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</si>
  <si>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</si>
  <si>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</si>
  <si>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</si>
  <si>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</si>
  <si>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</si>
  <si>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</si>
  <si>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</si>
  <si>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</si>
  <si>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</si>
  <si>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</si>
  <si>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</si>
  <si>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</si>
  <si>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</si>
  <si>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</si>
  <si>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</si>
  <si>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</si>
  <si>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</si>
  <si>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</si>
  <si>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</si>
  <si>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</si>
  <si>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</si>
  <si>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</si>
  <si>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</si>
  <si>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</si>
  <si>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</si>
  <si>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</si>
  <si>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</si>
  <si>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</si>
  <si>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</si>
  <si>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</si>
  <si>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</si>
  <si>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</si>
  <si>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</si>
  <si>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</si>
  <si>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</si>
  <si>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</si>
  <si>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</si>
  <si>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</si>
  <si>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</si>
  <si>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</si>
  <si>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</si>
  <si>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</si>
  <si>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</si>
  <si>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</si>
  <si>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</si>
  <si>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</si>
  <si>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</si>
  <si>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</si>
  <si>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</si>
  <si>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</si>
  <si>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</si>
  <si>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</si>
  <si>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</si>
  <si>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</si>
  <si>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</si>
  <si>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</si>
  <si>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</si>
  <si>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</si>
  <si>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</si>
  <si>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</si>
  <si>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</si>
  <si>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</si>
  <si>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</si>
  <si>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</si>
  <si>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</si>
  <si>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</si>
  <si>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</si>
  <si>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</si>
  <si>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</si>
  <si>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</si>
  <si>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</si>
  <si>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</si>
  <si>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</si>
  <si>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</si>
  <si>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</si>
  <si>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</si>
  <si>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</si>
  <si>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</si>
  <si>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</si>
  <si>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</si>
  <si>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</si>
  <si>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</si>
  <si>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</si>
  <si>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</si>
  <si>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</si>
  <si>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</si>
  <si>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</si>
  <si>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</si>
  <si>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</si>
  <si>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</si>
  <si>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</si>
  <si>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</si>
  <si>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</si>
  <si>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</si>
  <si>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</si>
  <si>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</si>
  <si>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</si>
  <si>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</si>
  <si>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</si>
  <si>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</si>
  <si>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</si>
  <si>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</si>
  <si>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</si>
  <si>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</si>
  <si>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</si>
  <si>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</si>
  <si>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</si>
  <si>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</si>
  <si>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</si>
  <si>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</si>
  <si>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</si>
  <si>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</si>
  <si>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</si>
  <si>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</si>
  <si>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</si>
  <si>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</si>
  <si>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</si>
  <si>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</si>
  <si>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</si>
  <si>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</si>
  <si>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</si>
  <si>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</si>
  <si>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</si>
  <si>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</si>
  <si>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</si>
  <si>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</si>
  <si>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</si>
  <si>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</si>
  <si>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</si>
  <si>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</si>
  <si>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</si>
  <si>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</si>
  <si>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</si>
  <si>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</si>
  <si>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</si>
  <si>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</si>
  <si>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</si>
  <si>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</si>
  <si>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</si>
  <si>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</si>
  <si>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</si>
  <si>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</si>
  <si>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</si>
  <si>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</si>
  <si>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</si>
  <si>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</si>
  <si>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</si>
  <si>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</si>
  <si>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</si>
  <si>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</si>
  <si>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</si>
  <si>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</si>
  <si>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</si>
  <si>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</si>
  <si>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</si>
  <si>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</si>
  <si>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</si>
  <si>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</si>
  <si>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</si>
  <si>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</si>
  <si>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</si>
  <si>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</si>
  <si>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</si>
  <si>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</si>
  <si>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</si>
  <si>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</si>
  <si>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</si>
  <si>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</si>
  <si>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</si>
  <si>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</si>
  <si>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</si>
  <si>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</si>
  <si>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</si>
  <si>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</si>
  <si>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</si>
  <si>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</si>
  <si>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</si>
  <si>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</si>
  <si>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</si>
  <si>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</si>
  <si>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</si>
  <si>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</si>
  <si>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</si>
  <si>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</si>
  <si>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</si>
  <si>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</si>
  <si>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</si>
  <si>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</si>
  <si>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</si>
  <si>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</si>
  <si>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</si>
  <si>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</si>
  <si>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</si>
  <si>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</si>
  <si>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</si>
  <si>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</si>
  <si>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</si>
  <si>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</si>
  <si>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</si>
  <si>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</si>
  <si>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</si>
  <si>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</si>
  <si>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</si>
  <si>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</si>
  <si>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</si>
  <si>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</si>
  <si>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</si>
  <si>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</si>
  <si>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</si>
  <si>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</si>
  <si>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</si>
  <si>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</si>
  <si>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</si>
  <si>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</si>
  <si>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</si>
  <si>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</si>
  <si>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</si>
  <si>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</si>
  <si>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</si>
  <si>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</si>
  <si>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</si>
  <si>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</si>
  <si>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</si>
  <si>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</si>
  <si>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</si>
  <si>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</si>
  <si>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</si>
  <si>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</si>
  <si>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</si>
  <si>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</si>
  <si>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</si>
  <si>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</si>
  <si>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</si>
  <si>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</si>
  <si>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</si>
  <si>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</si>
  <si>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</si>
  <si>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</si>
  <si>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 xml:space="preserve">H. Masdi, S.H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</si>
</sst>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5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9" zoomScale="90" zoomScaleNormal="100" zoomScaleSheetLayoutView="90" workbookViewId="0">
      <selection activeCell="E6" sqref="E6:I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6" t="s">
        <v>267</v>
      </c>
      <c r="F6" s="46"/>
      <c r="G6" s="46"/>
      <c r="H6" s="46"/>
      <c r="I6" s="46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47</v>
      </c>
      <c r="F14" s="47"/>
      <c r="G14" s="47"/>
      <c r="H14" s="47"/>
      <c r="I14" s="47"/>
      <c r="J14" s="47"/>
      <c r="K14" s="47"/>
      <c r="L14" s="47"/>
      <c r="M14" s="47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47" t="s">
        <v>254</v>
      </c>
      <c r="F29" s="47"/>
      <c r="G29" s="47"/>
      <c r="H29" s="47"/>
      <c r="I29" s="47"/>
      <c r="J29" s="47"/>
      <c r="K29" s="47"/>
      <c r="L29" s="47"/>
      <c r="M29" s="47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48" t="s">
        <v>252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47" t="s">
        <v>250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47" t="s">
        <v>248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47" t="s">
        <v>246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x14ac:dyDescent="0.25">
      <c r="B53" s="45" t="s">
        <v>245</v>
      </c>
      <c r="C53" s="6"/>
    </row>
    <row r="54" spans="2:13" ht="32.25" customHeight="1" x14ac:dyDescent="0.25">
      <c r="C54" s="47" t="s">
        <v>244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7" t="s">
        <v>242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x14ac:dyDescent="0.25">
      <c r="B57" s="8" t="s">
        <v>241</v>
      </c>
      <c r="C57" s="3"/>
    </row>
    <row r="58" spans="2:13" ht="48.75" customHeight="1" x14ac:dyDescent="0.25">
      <c r="C58" s="47" t="s">
        <v>240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47" t="s">
        <v>238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x14ac:dyDescent="0.25">
      <c r="B61" s="42" t="s">
        <v>237</v>
      </c>
      <c r="C61" s="3"/>
    </row>
    <row r="62" spans="2:13" ht="48.75" customHeight="1" x14ac:dyDescent="0.25">
      <c r="C62" s="47" t="s">
        <v>236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x14ac:dyDescent="0.25">
      <c r="B63" s="42" t="s">
        <v>235</v>
      </c>
      <c r="C63" s="3"/>
    </row>
    <row r="64" spans="2:13" ht="55.5" customHeight="1" x14ac:dyDescent="0.25">
      <c r="C64" s="47" t="s">
        <v>234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x14ac:dyDescent="0.25">
      <c r="B65" s="42" t="s">
        <v>233</v>
      </c>
      <c r="C65" s="3"/>
    </row>
    <row r="66" spans="2:13" ht="48.75" customHeight="1" x14ac:dyDescent="0.25">
      <c r="C66" s="47" t="s">
        <v>232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45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6" t="s">
        <v>196</v>
      </c>
      <c r="F6" s="46"/>
      <c r="G6" s="46"/>
      <c r="H6" s="46"/>
      <c r="I6" s="46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47</v>
      </c>
      <c r="F14" s="47"/>
      <c r="G14" s="47"/>
      <c r="H14" s="47"/>
      <c r="I14" s="47"/>
      <c r="J14" s="47"/>
      <c r="K14" s="47"/>
      <c r="L14" s="47"/>
      <c r="M14" s="47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7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7"/>
      <c r="G24" s="47"/>
      <c r="H24" s="47"/>
      <c r="I24" s="47"/>
      <c r="J24" s="47"/>
      <c r="K24" s="47"/>
      <c r="L24" s="47"/>
      <c r="M24" s="47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8" t="s">
        <v>209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7" t="s">
        <v>210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7" t="s">
        <v>211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7" t="s">
        <v>212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tabSelected="1" view="pageBreakPreview" topLeftCell="A19" zoomScale="85" zoomScaleNormal="100" zoomScaleSheetLayoutView="85" workbookViewId="0">
      <selection activeCell="P57" sqref="P57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28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>W3-A/3185/HK.05/XII/2021</v>
      </c>
      <c r="M4" s="25" t="str">
        <f>"Padang,  "&amp;TEXT(Q4,"dd Mmmm yyyy")</f>
        <v>Padang,  07 Desember 2021</v>
      </c>
      <c r="O4" s="11">
        <f>VLOOKUP(P1,Data!B2:O361,1,TRUE)</f>
        <v>28</v>
      </c>
      <c r="P4" s="11" t="str">
        <f>VLOOKUP(P1,Data!B2:O361,2,TRUE)</f>
        <v>W3-A/3185/HK.05/XII/2021</v>
      </c>
      <c r="Q4" s="12">
        <f>VLOOKUP(P1,Data!B2:O361,3,TRUE)</f>
        <v>44537</v>
      </c>
      <c r="R4" s="13" t="str">
        <f>VLOOKUP(P1,Data!B2:O361,4,TRUE)</f>
        <v>50/Pdt.G/2021/PTA.Pdg</v>
      </c>
      <c r="S4" s="14">
        <f>VLOOKUP(P1,Data!B2:O361,5,TRUE)</f>
        <v>44536</v>
      </c>
      <c r="T4" s="11" t="str">
        <f>VLOOKUP(P1,Data!B2:O361,6,TRUE)</f>
        <v>Talu</v>
      </c>
      <c r="U4" s="15" t="str">
        <f>VLOOKUP(P1,Data!B2:O361,7,TRUE)</f>
        <v>510/Pdt.G/2021/PA.TALU</v>
      </c>
      <c r="V4" s="12">
        <f>VLOOKUP(P1,Data!B2:O361,8,TRUE)</f>
        <v>44496</v>
      </c>
      <c r="W4" s="11" t="str">
        <f>VLOOKUP(P1,Data!B2:O361,9,TRUE)</f>
        <v>W3-A14/2250/HK.05/XII/2021</v>
      </c>
      <c r="X4" s="11">
        <f>VLOOKUP(P1,Data!B2:O361,10,TRUE)</f>
        <v>44532</v>
      </c>
      <c r="Y4" s="11" t="str">
        <f>VLOOKUP(P1,Data!B2:O361,11,TRUE)</f>
        <v>Ekarnita binti Abu Samah</v>
      </c>
      <c r="Z4" s="11" t="str">
        <f>VLOOKUP(P1,Data!B2:O361,12,TRUE)</f>
        <v>Jl. Lintas Sudirman di sebelah jangkar motor jambak, Jorong Jambak, Nagari Lingkuang Aua, Kecamatan Pasaman, Kabupaten Pasaman Barat.</v>
      </c>
      <c r="AA4" s="11" t="str">
        <f>VLOOKUP(P1,Data!B2:O361,13,TRUE)</f>
        <v>Defri Kurniawan bin Ir. Pani</v>
      </c>
      <c r="AB4" s="11" t="str">
        <f>VLOOKUP(P1,Data!B2:O361,14,TRUE)</f>
        <v>Perumahan Nuansa Ventura Blok C No. 5, Jorong Simpang Ampek, Nagari Lingkuang Alua, Kecamatan Pasaman, Kabupaten Pasaman Barat.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6" t="str">
        <f>"Penerimaan dan Registrasi Perkara Banding Nomor  "&amp;R4</f>
        <v>Penerimaan dan Registrasi Perkara Banding Nomor  50/Pdt.G/2021/PTA.Pdg</v>
      </c>
      <c r="F6" s="46"/>
      <c r="G6" s="46"/>
      <c r="H6" s="46"/>
      <c r="I6" s="46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Talu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295</v>
      </c>
      <c r="F14" s="47"/>
      <c r="G14" s="47"/>
      <c r="H14" s="47"/>
      <c r="I14" s="47"/>
      <c r="J14" s="47"/>
      <c r="K14" s="47"/>
      <c r="L14" s="47"/>
      <c r="M14" s="47"/>
    </row>
    <row r="16" spans="2:28" x14ac:dyDescent="0.25">
      <c r="G16" s="4" t="str">
        <f>Y4&amp; " sebagai Pembanding"</f>
        <v>Ekarnita binti Abu Samah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Defri Kurniawan bin Ir. Pani sebagai Terbanding</v>
      </c>
    </row>
    <row r="22" spans="5:13" ht="100.5" customHeight="1" x14ac:dyDescent="0.25">
      <c r="E22" s="47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Talu Nomor 510/Pdt.G/2021/PA.TALU tanggal 27 Oktober 2021 yang Saudara kirimkan dengan surat pengantar Nomor  W3-A14/2250/HK.05/XII/2021 tanggal 02 Desember 2021 telah kami terima dan telah didaftarkan dalam Buku Register banding Pengadilan Tinggi Agama Padang, nomor 50/Pdt.G/2021/PTA.Pdg tanggal 06 Desember 2021</v>
      </c>
      <c r="F22" s="47"/>
      <c r="G22" s="47"/>
      <c r="H22" s="47"/>
      <c r="I22" s="47"/>
      <c r="J22" s="47"/>
      <c r="K22" s="47"/>
      <c r="L22" s="47"/>
      <c r="M22" s="47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194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312</v>
      </c>
    </row>
    <row r="34" spans="2:13" x14ac:dyDescent="0.25">
      <c r="B34" s="2" t="s">
        <v>12</v>
      </c>
    </row>
    <row r="35" spans="2:13" x14ac:dyDescent="0.25">
      <c r="B35" s="6" t="str">
        <f>"1. "&amp;Y4</f>
        <v>1. Ekarnita binti Abu Samah</v>
      </c>
      <c r="C35" s="6"/>
    </row>
    <row r="36" spans="2:13" ht="35.25" customHeight="1" x14ac:dyDescent="0.25">
      <c r="C36" s="48" t="str">
        <f>"Tempat Tinggal di "&amp;Z4</f>
        <v>Tempat Tinggal di Jl. Lintas Sudirman di sebelah jangkar motor jambak, Jorong Jambak, Nagari Lingkuang Aua, Kecamatan Pasaman, Kabupaten Pasaman Barat.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8" t="str">
        <f>"2. "&amp;AA4</f>
        <v>2. Defri Kurniawan bin Ir. Pani</v>
      </c>
      <c r="C38" s="3"/>
    </row>
    <row r="39" spans="2:13" ht="33" customHeight="1" x14ac:dyDescent="0.25">
      <c r="C39" s="47" t="str">
        <f>"Tempat tinggal di "&amp;AB4</f>
        <v>Tempat tinggal di Perumahan Nuansa Ventura Blok C No. 5, Jorong Simpang Ampek, Nagari Lingkuang Alua, Kecamatan Pasaman, Kabupaten Pasaman Barat.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1"/>
  <sheetViews>
    <sheetView zoomScale="81" zoomScaleNormal="90" workbookViewId="0">
      <pane ySplit="2" topLeftCell="A19" activePane="bottomLeft" state="frozen"/>
      <selection pane="bottomLeft" activeCell="C32" sqref="C32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2" t="s">
        <v>13</v>
      </c>
      <c r="Q1" s="54" t="s">
        <v>112</v>
      </c>
      <c r="R1" s="54" t="s">
        <v>113</v>
      </c>
      <c r="S1" s="54" t="s">
        <v>114</v>
      </c>
      <c r="T1" s="54" t="s">
        <v>115</v>
      </c>
      <c r="U1" s="49" t="s">
        <v>116</v>
      </c>
      <c r="V1" s="50"/>
      <c r="W1" s="50"/>
      <c r="X1" s="51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3"/>
      <c r="Q2" s="55"/>
      <c r="R2" s="55"/>
      <c r="S2" s="55"/>
      <c r="T2" s="55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5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2021-12-07T02:38:18Z</cp:lastPrinted>
  <dcterms:created xsi:type="dcterms:W3CDTF">2021-01-13T04:28:21Z</dcterms:created>
  <dcterms:modified xsi:type="dcterms:W3CDTF">2021-12-07T02:38:38Z</dcterms:modified>
</cp:coreProperties>
</file>